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JFCONTA\Documents\Aaaa\Cuentas Publicas 2018\Cuenta_Publica_01 Ene -Mzo _2018\Digitales\"/>
    </mc:Choice>
  </mc:AlternateContent>
  <bookViews>
    <workbookView xWindow="120" yWindow="105" windowWidth="15240" windowHeight="7995" tabRatio="863" firstSheet="2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216" i="60" l="1"/>
  <c r="C215" i="60"/>
  <c r="C206" i="60"/>
  <c r="C204" i="60"/>
  <c r="C202" i="60"/>
  <c r="C196" i="60"/>
  <c r="C193" i="60"/>
  <c r="C184" i="60"/>
  <c r="C183" i="60" s="1"/>
  <c r="C180" i="60"/>
  <c r="C178" i="60"/>
  <c r="C175" i="60"/>
  <c r="C172" i="60"/>
  <c r="C169" i="60"/>
  <c r="C168" i="60" s="1"/>
  <c r="C165" i="60"/>
  <c r="C162" i="60"/>
  <c r="C159" i="60"/>
  <c r="C158" i="60" s="1"/>
  <c r="C155" i="60"/>
  <c r="C149" i="60"/>
  <c r="C147" i="60"/>
  <c r="C144" i="60"/>
  <c r="C140" i="60"/>
  <c r="C135" i="60"/>
  <c r="C132" i="60"/>
  <c r="C129" i="60"/>
  <c r="C126" i="60"/>
  <c r="C125" i="60" s="1"/>
  <c r="C115" i="60"/>
  <c r="C105" i="60"/>
  <c r="C98" i="60"/>
  <c r="C97" i="60" s="1"/>
  <c r="C96" i="60" l="1"/>
  <c r="C218" i="60" s="1"/>
  <c r="H3" i="65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<sst xmlns="http://schemas.openxmlformats.org/spreadsheetml/2006/main" count="861" uniqueCount="633">
  <si>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</si>
  <si>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</si>
  <si>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</si>
  <si>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</si>
  <si>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</si>
  <si>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</si>
  <si>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</si>
  <si>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</si>
  <si>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</si>
  <si>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</si>
  <si>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</si>
  <si>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</si>
  <si>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</si>
  <si>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</si>
  <si>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</si>
  <si>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</si>
  <si>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</si>
  <si>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</si>
  <si>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</si>
  <si>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</si>
  <si>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</si>
  <si>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</si>
  <si>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</si>
  <si>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</si>
  <si>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</si>
  <si>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</si>
  <si>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</si>
  <si>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</si>
  <si>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</si>
  <si>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</si>
  <si>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</si>
  <si>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</si>
  <si>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</si>
  <si>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</si>
  <si>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</si>
  <si>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</si>
  <si>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</si>
  <si>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</si>
  <si>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</si>
  <si>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</si>
  <si>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</si>
  <si>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</si>
  <si>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</si>
  <si>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</si>
  <si>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</si>
  <si>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</si>
  <si>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</si>
  <si>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</si>
  <si>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</si>
  <si>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</si>
  <si>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</si>
  <si>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</si>
  <si>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</si>
  <si>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</si>
  <si>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</si>
  <si>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</si>
  <si>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</si>
  <si>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</si>
  <si>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</si>
  <si>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</si>
  <si>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</si>
  <si>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</si>
  <si>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</si>
  <si>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</si>
  <si>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</si>
  <si>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</si>
  <si>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</si>
  <si>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</si>
  <si>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</si>
  <si>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</si>
  <si>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</si>
  <si>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</si>
  <si>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</si>
  <si>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</si>
  <si>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</si>
  <si>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</si>
  <si>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</si>
  <si>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</si>
  <si>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</si>
  <si>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</si>
  <si>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</si>
  <si>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</si>
  <si>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</si>
  <si>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</si>
  <si>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</si>
  <si>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</si>
  <si>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</si>
  <si>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</si>
  <si>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</si>
  <si>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</si>
  <si>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</si>
  <si>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</si>
  <si>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</si>
  <si>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</si>
  <si>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</si>
  <si>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</si>
  <si>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</si>
  <si>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</si>
  <si>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</si>
  <si>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</si>
  <si>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</si>
  <si>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</si>
  <si>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</si>
  <si>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</si>
  <si>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</si>
  <si>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</si>
  <si>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</si>
  <si>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</si>
  <si>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</si>
  <si>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</si>
  <si>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</si>
  <si>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</si>
  <si>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</si>
  <si>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</si>
  <si>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</si>
  <si>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</si>
  <si>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</si>
  <si>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</si>
  <si>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</si>
  <si>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</si>
  <si>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</si>
  <si>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</si>
  <si>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</si>
  <si>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</si>
  <si>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</si>
  <si>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</si>
  <si>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</si>
  <si>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</si>
  <si>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</si>
  <si>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</si>
  <si>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</si>
  <si>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</si>
  <si>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</si>
  <si>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</si>
  <si>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</si>
  <si>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</si>
  <si>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</si>
  <si>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</si>
  <si>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</si>
  <si>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</si>
  <si>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</si>
  <si>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</si>
  <si>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</si>
  <si>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</si>
  <si>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</si>
  <si>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</si>
  <si>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</si>
  <si>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</si>
  <si>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</si>
  <si>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</si>
  <si>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</si>
  <si>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</si>
  <si>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</si>
  <si>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</si>
  <si>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</si>
  <si>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</si>
  <si>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</si>
  <si>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</si>
  <si>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</si>
  <si>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</si>
  <si>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</si>
  <si>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</si>
  <si>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</si>
  <si>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</si>
  <si>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</si>
  <si>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</si>
  <si>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</si>
  <si>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</si>
  <si>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</si>
  <si>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</si>
  <si>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</si>
  <si>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</si>
  <si>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</si>
  <si>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</si>
  <si>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</si>
  <si>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</si>
  <si>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</si>
  <si>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</si>
  <si>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</si>
  <si>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</si>
  <si>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</si>
  <si>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</si>
  <si>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</si>
  <si>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</si>
  <si>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</si>
  <si>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</si>
  <si>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</si>
  <si>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</si>
  <si>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</si>
  <si>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</si>
  <si>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</si>
  <si>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</si>
  <si>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</si>
  <si>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</si>
  <si>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</si>
  <si>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</si>
  <si>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</si>
  <si>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</si>
  <si>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</si>
  <si>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</si>
  <si>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</si>
  <si>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</si>
  <si>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</si>
  <si>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</si>
  <si>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</si>
  <si>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</si>
  <si>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</si>
  <si>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</si>
  <si>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</si>
  <si>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</si>
  <si>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</si>
  <si>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</si>
  <si>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</si>
  <si>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</si>
  <si>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</si>
  <si>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</si>
  <si>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</si>
  <si>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</si>
  <si>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</si>
  <si>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</si>
  <si>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</si>
  <si>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</si>
  <si>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</si>
  <si>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</si>
  <si>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</si>
  <si>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</si>
  <si>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</si>
  <si>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</si>
  <si>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</si>
  <si>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</si>
  <si>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</si>
  <si>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</si>
  <si>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</si>
  <si>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</si>
  <si>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</si>
  <si>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</si>
  <si>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</si>
  <si>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</si>
  <si>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</si>
  <si>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</si>
  <si>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</si>
  <si>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</si>
  <si>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</si>
  <si>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</si>
  <si>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</si>
  <si>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</si>
  <si>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</si>
  <si>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</si>
  <si>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</si>
  <si>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</si>
  <si>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</si>
  <si>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</si>
  <si>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</si>
  <si>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</si>
  <si>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</si>
  <si>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</si>
  <si>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</si>
  <si>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</si>
  <si>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</si>
  <si>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</si>
  <si>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</si>
  <si>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</si>
  <si>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</si>
  <si>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</si>
  <si>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</si>
  <si>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</si>
  <si>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</si>
  <si>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</si>
  <si>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</si>
  <si>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</si>
  <si>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</si>
  <si>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</si>
  <si>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</si>
  <si>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</si>
  <si>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</si>
  <si>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</si>
  <si>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</si>
  <si>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</si>
  <si>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</si>
  <si>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</si>
  <si>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</si>
  <si>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</si>
  <si>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</si>
  <si>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</si>
  <si>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</si>
  <si>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</si>
  <si>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</si>
  <si>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</si>
  <si>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</si>
  <si>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</si>
  <si>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</si>
  <si>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</si>
  <si>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</si>
  <si>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</si>
  <si>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</si>
  <si>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</si>
  <si>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</si>
  <si>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</si>
  <si>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</si>
  <si>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</si>
  <si>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</si>
  <si>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</si>
  <si>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</si>
  <si>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</si>
  <si>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</si>
  <si>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</si>
  <si>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</si>
  <si>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</si>
  <si>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</si>
  <si>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</si>
  <si>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</si>
  <si>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</si>
  <si>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</si>
  <si>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</si>
  <si>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</si>
  <si>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</si>
  <si>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</si>
  <si>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</si>
  <si>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</si>
  <si>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</si>
  <si>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</si>
  <si>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</si>
  <si>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</si>
  <si>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</si>
  <si>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</si>
  <si>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</si>
  <si>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</si>
  <si>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</si>
  <si>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</si>
  <si>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</si>
  <si>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</si>
  <si>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</si>
  <si>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</si>
  <si>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</si>
  <si>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</si>
  <si>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</si>
  <si>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</si>
  <si>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</si>
  <si>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</si>
  <si>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</si>
  <si>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</si>
  <si>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</si>
  <si>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</si>
  <si>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</si>
  <si>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</si>
  <si>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</si>
  <si>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</si>
  <si>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</si>
  <si>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</si>
  <si>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</si>
  <si>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</si>
  <si>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</si>
  <si>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</si>
  <si>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</si>
  <si>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</si>
  <si>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</si>
  <si>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</si>
  <si>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</si>
  <si>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</si>
  <si>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</si>
  <si>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</si>
  <si>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</si>
  <si>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</si>
  <si>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</si>
  <si>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</si>
  <si>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</si>
  <si>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</si>
  <si>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</si>
  <si>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</si>
  <si>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</si>
  <si>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</si>
  <si>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</si>
  <si>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</si>
  <si>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</si>
  <si>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</si>
  <si>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</si>
  <si>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</si>
  <si>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</si>
  <si>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</si>
  <si>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</si>
  <si>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</si>
  <si>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</si>
  <si>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</si>
  <si>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</si>
  <si>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</si>
  <si>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</si>
  <si>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</si>
  <si>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</si>
  <si>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</si>
  <si>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</si>
  <si>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</si>
  <si>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</si>
  <si>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</si>
  <si>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</si>
  <si>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</si>
  <si>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</si>
  <si>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</si>
  <si>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</si>
  <si>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</si>
  <si>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</si>
  <si>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</si>
  <si>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</si>
  <si>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</si>
  <si>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</si>
  <si>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</si>
  <si>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</si>
  <si>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</si>
  <si>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</si>
  <si>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</si>
  <si>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</si>
  <si>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</si>
  <si>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</si>
  <si>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</si>
  <si>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</si>
  <si>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</si>
  <si>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</si>
  <si>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</si>
  <si>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</si>
  <si>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</si>
  <si>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</si>
  <si>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</si>
  <si>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</si>
  <si>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</si>
  <si>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</si>
  <si>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</si>
  <si>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</si>
  <si>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</si>
  <si>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</si>
  <si>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</si>
  <si>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</si>
  <si>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</si>
  <si>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</si>
  <si>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</si>
  <si>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</si>
  <si>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</si>
  <si>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</si>
  <si>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</si>
  <si>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</si>
  <si>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</si>
  <si>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</si>
  <si>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</si>
  <si>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</si>
  <si>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</si>
  <si>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</si>
  <si>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</si>
  <si>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</si>
  <si>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</si>
  <si>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</si>
  <si>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</si>
  <si>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</si>
  <si>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</si>
  <si>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</si>
  <si>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</si>
  <si>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</si>
  <si>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</si>
  <si>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</si>
  <si>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</si>
  <si>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</si>
  <si>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</si>
  <si>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</si>
  <si>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</si>
  <si>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</si>
  <si>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</si>
  <si>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</si>
  <si>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</si>
  <si>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</si>
  <si>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</si>
  <si>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</si>
  <si>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</si>
  <si>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</si>
  <si>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</si>
  <si>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</si>
  <si>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</si>
  <si>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</si>
  <si>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</si>
  <si>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</si>
  <si>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</si>
  <si>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</si>
  <si>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</si>
  <si>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</si>
  <si>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</si>
  <si>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</si>
  <si>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</si>
  <si>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</si>
  <si>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</si>
  <si>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</si>
  <si>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</si>
  <si>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</si>
  <si>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</si>
  <si>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</si>
  <si>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</si>
  <si>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</si>
  <si>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</si>
  <si>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</si>
  <si>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</si>
  <si>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</si>
  <si>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</si>
  <si>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</si>
  <si>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</si>
  <si>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</si>
  <si>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</si>
  <si>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</si>
  <si>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</si>
  <si>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</si>
  <si>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</si>
  <si>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</si>
  <si>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</si>
  <si>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</si>
  <si>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</si>
  <si>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</si>
  <si>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</si>
  <si>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</si>
  <si>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</si>
  <si>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</si>
  <si>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</si>
  <si>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</si>
  <si>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</si>
  <si>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</si>
  <si>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</si>
  <si>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</si>
  <si>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</si>
  <si>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</si>
  <si>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</si>
  <si>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</si>
  <si>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</si>
  <si>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</si>
  <si>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</si>
  <si>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</si>
  <si>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</si>
  <si>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</si>
  <si>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</si>
  <si>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</si>
  <si>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</si>
  <si>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</si>
  <si>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</si>
  <si>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</si>
  <si>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</si>
  <si>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</si>
  <si>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</si>
  <si>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</si>
  <si>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</si>
  <si>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</si>
  <si>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</si>
  <si>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</si>
  <si>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</si>
  <si>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</si>
  <si>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</si>
  <si>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</si>
  <si>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</si>
  <si>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</si>
  <si>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</si>
  <si>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</si>
  <si>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</si>
  <si>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</si>
  <si>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</si>
  <si>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</si>
  <si>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</si>
  <si>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</si>
  <si>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</si>
  <si>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</si>
  <si>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</si>
  <si>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</si>
  <si>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</si>
  <si>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</si>
  <si>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</si>
  <si>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</si>
  <si>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</si>
  <si>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</si>
  <si>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</si>
  <si>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</si>
  <si>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</si>
  <si>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</si>
  <si>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</si>
  <si>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</si>
  <si>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</si>
  <si>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</si>
  <si>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</si>
  <si>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</si>
  <si>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</si>
  <si>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</si>
  <si>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</si>
  <si>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</si>
  <si>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</si>
  <si>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</si>
  <si>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</si>
  <si>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</si>
  <si>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</si>
  <si>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</si>
  <si>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</si>
  <si>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</si>
  <si>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</si>
  <si>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</si>
  <si>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</si>
  <si>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</si>
  <si>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</si>
  <si>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</si>
  <si>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</si>
  <si>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</si>
  <si>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</si>
  <si>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</si>
  <si>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</si>
  <si>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</si>
  <si>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</si>
  <si>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</si>
  <si>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</si>
  <si>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</si>
  <si>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</si>
  <si>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</si>
  <si>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</si>
  <si>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</si>
  <si>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</si>
  <si>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</si>
  <si>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</si>
  <si>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</si>
  <si>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</si>
  <si>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</si>
  <si>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</si>
  <si>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</si>
  <si>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</si>
  <si>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</si>
  <si>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</si>
  <si>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</si>
  <si>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</si>
  <si>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</si>
  <si>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</si>
  <si>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</si>
  <si>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</si>
  <si>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</si>
  <si>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SAN FRANCISCO DEL RINCON</t>
  </si>
  <si>
    <t>Correspondiente del 01 DE ENERO al 31 DE MARZO DE 2018</t>
  </si>
  <si>
    <t>Ant Contratistas C P</t>
  </si>
  <si>
    <t>Depreciacion Acumulada de Bienes Muebles</t>
  </si>
  <si>
    <t>Amortizacion Acumulado de 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</si>
</sst>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8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3" fontId="14" fillId="0" borderId="0" xfId="12" applyFont="1"/>
    <xf numFmtId="4" fontId="2" fillId="0" borderId="0" xfId="3" applyNumberFormat="1" applyFont="1" applyFill="1" applyBorder="1" applyProtection="1">
      <protection locked="0"/>
    </xf>
    <xf numFmtId="4" fontId="3" fillId="0" borderId="0" xfId="3" applyNumberFormat="1" applyFont="1" applyFill="1" applyBorder="1" applyProtection="1">
      <protection locked="0"/>
    </xf>
    <xf numFmtId="4" fontId="12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4" fillId="0" borderId="0" xfId="9" applyNumberFormat="1" applyFont="1" applyBorder="1"/>
    <xf numFmtId="4" fontId="8" fillId="0" borderId="0" xfId="0" applyNumberFormat="1" applyFont="1"/>
    <xf numFmtId="4" fontId="8" fillId="0" borderId="0" xfId="0" applyNumberFormat="1" applyFont="1"/>
    <xf numFmtId="4" fontId="8" fillId="0" borderId="0" xfId="0" applyNumberFormat="1" applyFont="1"/>
    <xf numFmtId="4" fontId="8" fillId="0" borderId="0" xfId="0" applyNumberFormat="1" applyFont="1"/>
    <xf numFmtId="4" fontId="8" fillId="0" borderId="0" xfId="0" applyNumberFormat="1" applyFont="1"/>
    <xf numFmtId="4" fontId="8" fillId="0" borderId="0" xfId="0" applyNumberFormat="1" applyFont="1"/>
    <xf numFmtId="4" fontId="8" fillId="0" borderId="0" xfId="0" applyNumberFormat="1" applyFont="1" applyBorder="1"/>
    <xf numFmtId="4" fontId="8" fillId="0" borderId="27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</cellXfs>
  <cellStyles count="14">
    <cellStyle name="Hipervínculo" xfId="11" builtinId="8"/>
    <cellStyle name="Millares" xfId="12" builtinId="3"/>
    <cellStyle name="Millares 2" xfId="1"/>
    <cellStyle name="Millares 2 2" xfId="13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2" sqref="D1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8" t="s">
        <v>628</v>
      </c>
      <c r="B1" s="148"/>
      <c r="C1" s="73"/>
      <c r="D1" s="70" t="s">
        <v>288</v>
      </c>
      <c r="E1" s="71">
        <v>2018</v>
      </c>
    </row>
    <row r="2" spans="1:5" ht="18.95" customHeight="1" x14ac:dyDescent="0.2">
      <c r="A2" s="149" t="s">
        <v>627</v>
      </c>
      <c r="B2" s="149"/>
      <c r="C2" s="93"/>
      <c r="D2" s="70" t="s">
        <v>290</v>
      </c>
      <c r="E2" s="73" t="s">
        <v>291</v>
      </c>
    </row>
    <row r="3" spans="1:5" ht="18.95" customHeight="1" x14ac:dyDescent="0.2">
      <c r="A3" s="150" t="s">
        <v>629</v>
      </c>
      <c r="B3" s="150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4" t="str">
        <f>'Notas a los Edos Financieros'!A1</f>
        <v>MUNICIPIO SAN FRANCISCO DEL RINCON</v>
      </c>
      <c r="B1" s="154"/>
      <c r="C1" s="154"/>
      <c r="D1" s="154"/>
    </row>
    <row r="2" spans="1:4" s="94" customFormat="1" ht="18.95" customHeight="1" x14ac:dyDescent="0.25">
      <c r="A2" s="154" t="s">
        <v>624</v>
      </c>
      <c r="B2" s="154"/>
      <c r="C2" s="154"/>
      <c r="D2" s="154"/>
    </row>
    <row r="3" spans="1:4" s="94" customFormat="1" ht="18.95" customHeight="1" x14ac:dyDescent="0.25">
      <c r="A3" s="154" t="str">
        <f>'Notas a los Edos Financieros'!A3</f>
        <v>Correspondiente del 01 DE ENERO al 31 DE MARZO DE 2018</v>
      </c>
      <c r="B3" s="154"/>
      <c r="C3" s="154"/>
      <c r="D3" s="154"/>
    </row>
    <row r="4" spans="1:4" s="97" customFormat="1" ht="18.95" customHeight="1" x14ac:dyDescent="0.2">
      <c r="A4" s="155" t="s">
        <v>620</v>
      </c>
      <c r="B4" s="155"/>
      <c r="C4" s="155"/>
      <c r="D4" s="155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6" t="str">
        <f>'Notas a los Edos Financieros'!A1</f>
        <v>MUNICIPIO SAN FRANCISCO DEL RINCON</v>
      </c>
      <c r="B1" s="156"/>
      <c r="C1" s="156"/>
      <c r="D1" s="156"/>
    </row>
    <row r="2" spans="1:4" s="124" customFormat="1" ht="18.95" customHeight="1" x14ac:dyDescent="0.25">
      <c r="A2" s="156" t="s">
        <v>625</v>
      </c>
      <c r="B2" s="156"/>
      <c r="C2" s="156"/>
      <c r="D2" s="156"/>
    </row>
    <row r="3" spans="1:4" s="124" customFormat="1" ht="18.95" customHeight="1" x14ac:dyDescent="0.25">
      <c r="A3" s="156" t="str">
        <f>'Notas a los Edos Financieros'!A3</f>
        <v>Correspondiente del 01 DE ENERO al 31 DE MARZO DE 2018</v>
      </c>
      <c r="B3" s="156"/>
      <c r="C3" s="156"/>
      <c r="D3" s="156"/>
    </row>
    <row r="4" spans="1:4" s="125" customFormat="1" x14ac:dyDescent="0.2">
      <c r="A4" s="157"/>
      <c r="B4" s="157"/>
      <c r="C4" s="157"/>
      <c r="D4" s="157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D36" sqref="D36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3" t="str">
        <f>'Notas a los Edos Financieros'!A1</f>
        <v>MUNICIPIO SAN FRANCISCO DEL RINCON</v>
      </c>
      <c r="B1" s="158"/>
      <c r="C1" s="158"/>
      <c r="D1" s="158"/>
      <c r="E1" s="158"/>
      <c r="F1" s="158"/>
      <c r="G1" s="84" t="s">
        <v>288</v>
      </c>
      <c r="H1" s="85">
        <f>'Notas a los Edos Financieros'!E1</f>
        <v>2018</v>
      </c>
    </row>
    <row r="2" spans="1:10" ht="18.95" customHeight="1" x14ac:dyDescent="0.2">
      <c r="A2" s="153" t="s">
        <v>626</v>
      </c>
      <c r="B2" s="158"/>
      <c r="C2" s="158"/>
      <c r="D2" s="158"/>
      <c r="E2" s="158"/>
      <c r="F2" s="158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59" t="str">
        <f>'Notas a los Edos Financieros'!A3</f>
        <v>Correspondiente del 01 DE ENERO al 31 DE MARZO DE 2018</v>
      </c>
      <c r="B3" s="160"/>
      <c r="C3" s="160"/>
      <c r="D3" s="160"/>
      <c r="E3" s="160"/>
      <c r="F3" s="160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1" t="s">
        <v>40</v>
      </c>
      <c r="B5" s="161"/>
      <c r="C5" s="161"/>
      <c r="D5" s="161"/>
      <c r="E5" s="16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2" t="s">
        <v>44</v>
      </c>
      <c r="C10" s="162"/>
      <c r="D10" s="162"/>
      <c r="E10" s="16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2" t="s">
        <v>48</v>
      </c>
      <c r="C12" s="162"/>
      <c r="D12" s="162"/>
      <c r="E12" s="162"/>
    </row>
    <row r="13" spans="1:8" s="11" customFormat="1" ht="26.1" customHeight="1" x14ac:dyDescent="0.2">
      <c r="A13" s="29" t="s">
        <v>49</v>
      </c>
      <c r="B13" s="162" t="s">
        <v>50</v>
      </c>
      <c r="C13" s="162"/>
      <c r="D13" s="162"/>
      <c r="E13" s="16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3" t="s">
        <v>56</v>
      </c>
      <c r="C22" s="163"/>
      <c r="D22" s="163"/>
      <c r="E22" s="16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79" zoomScale="106" zoomScaleNormal="106" workbookViewId="0">
      <selection activeCell="B246" sqref="B246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1" t="str">
        <f>'Notas a los Edos Financieros'!A1</f>
        <v>MUNICIPIO SAN FRANCISCO DEL RINCON</v>
      </c>
      <c r="B1" s="152"/>
      <c r="C1" s="152"/>
      <c r="D1" s="152"/>
      <c r="E1" s="152"/>
      <c r="F1" s="152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1" t="s">
        <v>289</v>
      </c>
      <c r="B2" s="152"/>
      <c r="C2" s="152"/>
      <c r="D2" s="152"/>
      <c r="E2" s="152"/>
      <c r="F2" s="152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1" t="str">
        <f>'Notas a los Edos Financieros'!A3</f>
        <v>Correspondiente del 01 DE ENERO al 31 DE MARZO DE 2018</v>
      </c>
      <c r="B3" s="152"/>
      <c r="C3" s="152"/>
      <c r="D3" s="152"/>
      <c r="E3" s="152"/>
      <c r="F3" s="152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110195.51000000001</v>
      </c>
    </row>
    <row r="9" spans="1:8" x14ac:dyDescent="0.2">
      <c r="A9" s="78">
        <v>1115</v>
      </c>
      <c r="B9" s="76" t="s">
        <v>295</v>
      </c>
      <c r="C9" s="80">
        <v>45444882.039999999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4927.17</v>
      </c>
      <c r="D15" s="80">
        <v>4953.4799999999996</v>
      </c>
      <c r="E15" s="80">
        <v>4861.72</v>
      </c>
      <c r="F15" s="80">
        <v>4912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-3303445.25</v>
      </c>
      <c r="D16" s="80">
        <v>-3477029.6399999997</v>
      </c>
      <c r="E16" s="80">
        <v>-1101704.8399999999</v>
      </c>
      <c r="F16" s="80">
        <v>1996788.93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5940650.9700000007</v>
      </c>
      <c r="D20" s="80">
        <v>5940650.9700000007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8466.27</v>
      </c>
      <c r="D21" s="80">
        <v>8466.27</v>
      </c>
      <c r="E21" s="80">
        <v>0</v>
      </c>
      <c r="F21" s="80">
        <v>0</v>
      </c>
      <c r="G21" s="80">
        <v>0</v>
      </c>
    </row>
    <row r="22" spans="1:8" x14ac:dyDescent="0.2">
      <c r="A22" s="78">
        <v>1129</v>
      </c>
      <c r="C22" s="80">
        <v>32940006.469999999</v>
      </c>
      <c r="D22" s="80">
        <v>32940006.469999999</v>
      </c>
      <c r="E22" s="80">
        <v>0</v>
      </c>
      <c r="F22" s="80">
        <v>0</v>
      </c>
      <c r="G22" s="80">
        <v>0</v>
      </c>
    </row>
    <row r="23" spans="1:8" x14ac:dyDescent="0.2">
      <c r="A23" s="78">
        <v>1130</v>
      </c>
      <c r="B23" s="76" t="s">
        <v>630</v>
      </c>
      <c r="C23" s="80">
        <v>23296576.940000001</v>
      </c>
      <c r="D23" s="80">
        <v>23296576.940000001</v>
      </c>
      <c r="E23" s="80">
        <v>0</v>
      </c>
      <c r="F23" s="80">
        <v>0</v>
      </c>
      <c r="G23" s="80">
        <v>0</v>
      </c>
    </row>
    <row r="24" spans="1:8" x14ac:dyDescent="0.2">
      <c r="A24" s="78">
        <v>1131</v>
      </c>
      <c r="B24" s="76" t="s">
        <v>307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1132</v>
      </c>
      <c r="B25" s="76" t="s">
        <v>308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1133</v>
      </c>
      <c r="B26" s="76" t="s">
        <v>309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8" x14ac:dyDescent="0.2">
      <c r="A27" s="78">
        <v>1134</v>
      </c>
      <c r="B27" s="76" t="s">
        <v>310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8" x14ac:dyDescent="0.2">
      <c r="A28" s="78">
        <v>1139</v>
      </c>
      <c r="B28" s="76" t="s">
        <v>311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30" spans="1:8" x14ac:dyDescent="0.2">
      <c r="A30" s="75" t="s">
        <v>312</v>
      </c>
      <c r="B30" s="75"/>
      <c r="C30" s="75"/>
      <c r="D30" s="75"/>
      <c r="E30" s="75"/>
      <c r="F30" s="75"/>
      <c r="G30" s="75"/>
      <c r="H30" s="75"/>
    </row>
    <row r="31" spans="1:8" x14ac:dyDescent="0.2">
      <c r="A31" s="77" t="s">
        <v>233</v>
      </c>
      <c r="B31" s="77" t="s">
        <v>229</v>
      </c>
      <c r="C31" s="77" t="s">
        <v>230</v>
      </c>
      <c r="D31" s="77" t="s">
        <v>247</v>
      </c>
      <c r="E31" s="77" t="s">
        <v>246</v>
      </c>
      <c r="F31" s="77" t="s">
        <v>313</v>
      </c>
      <c r="G31" s="77" t="s">
        <v>249</v>
      </c>
      <c r="H31" s="77"/>
    </row>
    <row r="32" spans="1:8" x14ac:dyDescent="0.2">
      <c r="A32" s="78">
        <v>1140</v>
      </c>
      <c r="B32" s="76" t="s">
        <v>314</v>
      </c>
      <c r="C32" s="80">
        <v>0</v>
      </c>
    </row>
    <row r="33" spans="1:8" x14ac:dyDescent="0.2">
      <c r="A33" s="78">
        <v>1141</v>
      </c>
      <c r="B33" s="76" t="s">
        <v>315</v>
      </c>
      <c r="C33" s="80">
        <v>0</v>
      </c>
    </row>
    <row r="34" spans="1:8" x14ac:dyDescent="0.2">
      <c r="A34" s="78">
        <v>1142</v>
      </c>
      <c r="B34" s="76" t="s">
        <v>316</v>
      </c>
      <c r="C34" s="80">
        <v>0</v>
      </c>
    </row>
    <row r="35" spans="1:8" x14ac:dyDescent="0.2">
      <c r="A35" s="78">
        <v>1143</v>
      </c>
      <c r="B35" s="76" t="s">
        <v>317</v>
      </c>
      <c r="C35" s="80">
        <v>0</v>
      </c>
    </row>
    <row r="36" spans="1:8" x14ac:dyDescent="0.2">
      <c r="A36" s="78">
        <v>1144</v>
      </c>
      <c r="B36" s="76" t="s">
        <v>318</v>
      </c>
      <c r="C36" s="80">
        <v>0</v>
      </c>
    </row>
    <row r="37" spans="1:8" x14ac:dyDescent="0.2">
      <c r="A37" s="78">
        <v>1145</v>
      </c>
      <c r="B37" s="76" t="s">
        <v>319</v>
      </c>
      <c r="C37" s="80">
        <v>0</v>
      </c>
    </row>
    <row r="39" spans="1:8" x14ac:dyDescent="0.2">
      <c r="A39" s="75" t="s">
        <v>320</v>
      </c>
      <c r="B39" s="75"/>
      <c r="C39" s="75"/>
      <c r="D39" s="75"/>
      <c r="E39" s="75"/>
      <c r="F39" s="75"/>
      <c r="G39" s="75"/>
      <c r="H39" s="75"/>
    </row>
    <row r="40" spans="1:8" x14ac:dyDescent="0.2">
      <c r="A40" s="77" t="s">
        <v>233</v>
      </c>
      <c r="B40" s="77" t="s">
        <v>229</v>
      </c>
      <c r="C40" s="77" t="s">
        <v>230</v>
      </c>
      <c r="D40" s="77" t="s">
        <v>245</v>
      </c>
      <c r="E40" s="77" t="s">
        <v>248</v>
      </c>
      <c r="F40" s="77" t="s">
        <v>321</v>
      </c>
      <c r="G40" s="77"/>
      <c r="H40" s="77"/>
    </row>
    <row r="41" spans="1:8" x14ac:dyDescent="0.2">
      <c r="A41" s="78">
        <v>1150</v>
      </c>
      <c r="B41" s="76" t="s">
        <v>322</v>
      </c>
      <c r="C41" s="80">
        <v>1260663</v>
      </c>
    </row>
    <row r="42" spans="1:8" x14ac:dyDescent="0.2">
      <c r="A42" s="78">
        <v>1151</v>
      </c>
      <c r="B42" s="76" t="s">
        <v>323</v>
      </c>
      <c r="C42" s="80">
        <v>0</v>
      </c>
    </row>
    <row r="44" spans="1:8" x14ac:dyDescent="0.2">
      <c r="A44" s="75" t="s">
        <v>250</v>
      </c>
      <c r="B44" s="75"/>
      <c r="C44" s="75"/>
      <c r="D44" s="75"/>
      <c r="E44" s="75"/>
      <c r="F44" s="75"/>
      <c r="G44" s="75"/>
      <c r="H44" s="75"/>
    </row>
    <row r="45" spans="1:8" x14ac:dyDescent="0.2">
      <c r="A45" s="77" t="s">
        <v>233</v>
      </c>
      <c r="B45" s="77" t="s">
        <v>229</v>
      </c>
      <c r="C45" s="77" t="s">
        <v>230</v>
      </c>
      <c r="D45" s="77" t="s">
        <v>232</v>
      </c>
      <c r="E45" s="77" t="s">
        <v>304</v>
      </c>
      <c r="F45" s="77"/>
      <c r="G45" s="77"/>
      <c r="H45" s="77"/>
    </row>
    <row r="46" spans="1:8" x14ac:dyDescent="0.2">
      <c r="A46" s="78">
        <v>1213</v>
      </c>
      <c r="B46" s="76" t="s">
        <v>324</v>
      </c>
      <c r="C46" s="80">
        <v>0</v>
      </c>
    </row>
    <row r="48" spans="1:8" x14ac:dyDescent="0.2">
      <c r="A48" s="75" t="s">
        <v>251</v>
      </c>
      <c r="B48" s="75"/>
      <c r="C48" s="75"/>
      <c r="D48" s="75"/>
      <c r="E48" s="75"/>
      <c r="F48" s="75"/>
      <c r="G48" s="75"/>
      <c r="H48" s="75"/>
    </row>
    <row r="49" spans="1:9" x14ac:dyDescent="0.2">
      <c r="A49" s="77" t="s">
        <v>233</v>
      </c>
      <c r="B49" s="77" t="s">
        <v>229</v>
      </c>
      <c r="C49" s="77" t="s">
        <v>230</v>
      </c>
      <c r="D49" s="77"/>
      <c r="E49" s="77"/>
      <c r="F49" s="77"/>
      <c r="G49" s="77"/>
      <c r="H49" s="77"/>
    </row>
    <row r="50" spans="1:9" x14ac:dyDescent="0.2">
      <c r="A50" s="78">
        <v>1214</v>
      </c>
      <c r="B50" s="76" t="s">
        <v>325</v>
      </c>
      <c r="C50" s="80">
        <v>0</v>
      </c>
    </row>
    <row r="52" spans="1:9" x14ac:dyDescent="0.2">
      <c r="A52" s="75" t="s">
        <v>255</v>
      </c>
      <c r="B52" s="75"/>
      <c r="C52" s="75"/>
      <c r="D52" s="75"/>
      <c r="E52" s="75"/>
      <c r="F52" s="75"/>
      <c r="G52" s="75"/>
      <c r="H52" s="75"/>
      <c r="I52" s="75"/>
    </row>
    <row r="53" spans="1:9" x14ac:dyDescent="0.2">
      <c r="A53" s="77" t="s">
        <v>233</v>
      </c>
      <c r="B53" s="77" t="s">
        <v>229</v>
      </c>
      <c r="C53" s="77" t="s">
        <v>230</v>
      </c>
      <c r="D53" s="77" t="s">
        <v>252</v>
      </c>
      <c r="E53" s="77" t="s">
        <v>253</v>
      </c>
      <c r="F53" s="77" t="s">
        <v>245</v>
      </c>
      <c r="G53" s="77" t="s">
        <v>326</v>
      </c>
      <c r="H53" s="77" t="s">
        <v>254</v>
      </c>
      <c r="I53" s="77" t="s">
        <v>327</v>
      </c>
    </row>
    <row r="54" spans="1:9" x14ac:dyDescent="0.2">
      <c r="A54" s="78">
        <v>1230</v>
      </c>
      <c r="B54" s="76" t="s">
        <v>328</v>
      </c>
      <c r="C54" s="80">
        <v>0</v>
      </c>
      <c r="D54" s="80">
        <v>0</v>
      </c>
      <c r="E54" s="80">
        <v>0</v>
      </c>
    </row>
    <row r="55" spans="1:9" x14ac:dyDescent="0.2">
      <c r="A55" s="78">
        <v>1231</v>
      </c>
      <c r="B55" s="76" t="s">
        <v>329</v>
      </c>
      <c r="C55" s="80">
        <v>0</v>
      </c>
      <c r="D55" s="80">
        <v>0</v>
      </c>
      <c r="E55" s="80">
        <v>0</v>
      </c>
    </row>
    <row r="56" spans="1:9" x14ac:dyDescent="0.2">
      <c r="A56" s="78">
        <v>1232</v>
      </c>
      <c r="B56" s="76" t="s">
        <v>330</v>
      </c>
      <c r="C56" s="80">
        <v>0</v>
      </c>
      <c r="D56" s="80">
        <v>0</v>
      </c>
      <c r="E56" s="80">
        <v>0</v>
      </c>
    </row>
    <row r="57" spans="1:9" x14ac:dyDescent="0.2">
      <c r="A57" s="78">
        <v>1233</v>
      </c>
      <c r="B57" s="76" t="s">
        <v>331</v>
      </c>
      <c r="C57" s="80">
        <v>0</v>
      </c>
      <c r="D57" s="80">
        <v>0</v>
      </c>
      <c r="E57" s="80">
        <v>0</v>
      </c>
    </row>
    <row r="58" spans="1:9" x14ac:dyDescent="0.2">
      <c r="A58" s="78">
        <v>1234</v>
      </c>
      <c r="B58" s="76" t="s">
        <v>332</v>
      </c>
      <c r="C58" s="80">
        <v>0</v>
      </c>
      <c r="D58" s="80">
        <v>0</v>
      </c>
      <c r="E58" s="80">
        <v>0</v>
      </c>
    </row>
    <row r="59" spans="1:9" x14ac:dyDescent="0.2">
      <c r="A59" s="78">
        <v>1235</v>
      </c>
      <c r="B59" s="76" t="s">
        <v>333</v>
      </c>
      <c r="C59" s="80">
        <v>0</v>
      </c>
      <c r="D59" s="80">
        <v>0</v>
      </c>
      <c r="E59" s="80">
        <v>0</v>
      </c>
    </row>
    <row r="60" spans="1:9" x14ac:dyDescent="0.2">
      <c r="A60" s="78">
        <v>1236</v>
      </c>
      <c r="B60" s="76" t="s">
        <v>334</v>
      </c>
      <c r="C60" s="80">
        <v>0</v>
      </c>
      <c r="D60" s="80">
        <v>0</v>
      </c>
      <c r="E60" s="80">
        <v>0</v>
      </c>
    </row>
    <row r="61" spans="1:9" x14ac:dyDescent="0.2">
      <c r="A61" s="78">
        <v>1239</v>
      </c>
      <c r="B61" s="76" t="s">
        <v>335</v>
      </c>
      <c r="C61" s="80">
        <v>0</v>
      </c>
      <c r="D61" s="80">
        <v>0</v>
      </c>
      <c r="E61" s="80">
        <v>0</v>
      </c>
    </row>
    <row r="62" spans="1:9" x14ac:dyDescent="0.2">
      <c r="A62" s="78">
        <v>1240</v>
      </c>
      <c r="B62" s="76" t="s">
        <v>336</v>
      </c>
      <c r="C62" s="80">
        <v>0</v>
      </c>
      <c r="D62" s="80">
        <v>0</v>
      </c>
      <c r="E62" s="80">
        <v>0</v>
      </c>
    </row>
    <row r="63" spans="1:9" x14ac:dyDescent="0.2">
      <c r="A63" s="78">
        <v>1241</v>
      </c>
      <c r="B63" s="76" t="s">
        <v>337</v>
      </c>
      <c r="C63" s="80">
        <v>0</v>
      </c>
      <c r="D63" s="80">
        <v>0</v>
      </c>
      <c r="E63" s="80">
        <v>0</v>
      </c>
    </row>
    <row r="64" spans="1:9" x14ac:dyDescent="0.2">
      <c r="A64" s="78">
        <v>1242</v>
      </c>
      <c r="B64" s="76" t="s">
        <v>338</v>
      </c>
      <c r="C64" s="80">
        <v>0</v>
      </c>
      <c r="D64" s="80">
        <v>0</v>
      </c>
      <c r="E64" s="80">
        <v>0</v>
      </c>
    </row>
    <row r="65" spans="1:9" x14ac:dyDescent="0.2">
      <c r="A65" s="78">
        <v>1243</v>
      </c>
      <c r="B65" s="76" t="s">
        <v>339</v>
      </c>
      <c r="C65" s="80">
        <v>0</v>
      </c>
      <c r="D65" s="80">
        <v>0</v>
      </c>
      <c r="E65" s="80">
        <v>0</v>
      </c>
    </row>
    <row r="66" spans="1:9" x14ac:dyDescent="0.2">
      <c r="A66" s="78">
        <v>1244</v>
      </c>
      <c r="B66" s="76" t="s">
        <v>340</v>
      </c>
      <c r="C66" s="80">
        <v>0</v>
      </c>
      <c r="D66" s="80">
        <v>0</v>
      </c>
      <c r="E66" s="80">
        <v>0</v>
      </c>
    </row>
    <row r="67" spans="1:9" x14ac:dyDescent="0.2">
      <c r="A67" s="78">
        <v>1245</v>
      </c>
      <c r="B67" s="76" t="s">
        <v>341</v>
      </c>
      <c r="C67" s="80">
        <v>0</v>
      </c>
      <c r="D67" s="80">
        <v>0</v>
      </c>
      <c r="E67" s="80">
        <v>0</v>
      </c>
    </row>
    <row r="68" spans="1:9" x14ac:dyDescent="0.2">
      <c r="A68" s="78">
        <v>1246</v>
      </c>
      <c r="B68" s="76" t="s">
        <v>342</v>
      </c>
      <c r="C68" s="80">
        <v>0</v>
      </c>
      <c r="D68" s="80">
        <v>0</v>
      </c>
      <c r="E68" s="80">
        <v>0</v>
      </c>
    </row>
    <row r="69" spans="1:9" x14ac:dyDescent="0.2">
      <c r="A69" s="78">
        <v>1247</v>
      </c>
      <c r="B69" s="76" t="s">
        <v>343</v>
      </c>
      <c r="C69" s="80">
        <v>0</v>
      </c>
      <c r="D69" s="80">
        <v>0</v>
      </c>
      <c r="E69" s="80">
        <v>0</v>
      </c>
    </row>
    <row r="70" spans="1:9" x14ac:dyDescent="0.2">
      <c r="A70" s="78">
        <v>1248</v>
      </c>
      <c r="B70" s="76" t="s">
        <v>344</v>
      </c>
      <c r="C70" s="80">
        <v>0</v>
      </c>
      <c r="D70" s="80">
        <v>0</v>
      </c>
      <c r="E70" s="80">
        <v>0</v>
      </c>
    </row>
    <row r="72" spans="1:9" x14ac:dyDescent="0.2">
      <c r="A72" s="75" t="s">
        <v>256</v>
      </c>
      <c r="B72" s="75"/>
      <c r="C72" s="75"/>
      <c r="D72" s="75"/>
      <c r="E72" s="75"/>
      <c r="F72" s="75"/>
      <c r="G72" s="75"/>
      <c r="H72" s="75"/>
      <c r="I72" s="75"/>
    </row>
    <row r="73" spans="1:9" x14ac:dyDescent="0.2">
      <c r="A73" s="77" t="s">
        <v>233</v>
      </c>
      <c r="B73" s="77" t="s">
        <v>229</v>
      </c>
      <c r="C73" s="77" t="s">
        <v>230</v>
      </c>
      <c r="D73" s="77" t="s">
        <v>257</v>
      </c>
      <c r="E73" s="77" t="s">
        <v>345</v>
      </c>
      <c r="F73" s="77" t="s">
        <v>245</v>
      </c>
      <c r="G73" s="77" t="s">
        <v>326</v>
      </c>
      <c r="H73" s="77" t="s">
        <v>254</v>
      </c>
      <c r="I73" s="77" t="s">
        <v>327</v>
      </c>
    </row>
    <row r="74" spans="1:9" x14ac:dyDescent="0.2">
      <c r="A74" s="78">
        <v>1250</v>
      </c>
      <c r="B74" s="76" t="s">
        <v>346</v>
      </c>
      <c r="C74" s="80">
        <v>2705121.73</v>
      </c>
      <c r="D74" s="80">
        <v>2828622.51</v>
      </c>
      <c r="E74" s="80">
        <v>123500.78</v>
      </c>
    </row>
    <row r="75" spans="1:9" x14ac:dyDescent="0.2">
      <c r="A75" s="78">
        <v>1251</v>
      </c>
      <c r="B75" s="76" t="s">
        <v>347</v>
      </c>
      <c r="C75" s="80">
        <v>0</v>
      </c>
      <c r="D75" s="80">
        <v>0</v>
      </c>
      <c r="E75" s="80">
        <v>0</v>
      </c>
    </row>
    <row r="76" spans="1:9" x14ac:dyDescent="0.2">
      <c r="A76" s="78">
        <v>1252</v>
      </c>
      <c r="B76" s="76" t="s">
        <v>348</v>
      </c>
      <c r="C76" s="80">
        <v>0</v>
      </c>
      <c r="D76" s="80">
        <v>0</v>
      </c>
      <c r="E76" s="80">
        <v>0</v>
      </c>
    </row>
    <row r="77" spans="1:9" x14ac:dyDescent="0.2">
      <c r="A77" s="78">
        <v>1253</v>
      </c>
      <c r="B77" s="76" t="s">
        <v>349</v>
      </c>
      <c r="C77" s="80">
        <v>0</v>
      </c>
      <c r="D77" s="80">
        <v>0</v>
      </c>
      <c r="E77" s="80">
        <v>0</v>
      </c>
    </row>
    <row r="78" spans="1:9" x14ac:dyDescent="0.2">
      <c r="A78" s="78">
        <v>1254</v>
      </c>
      <c r="B78" s="76" t="s">
        <v>350</v>
      </c>
      <c r="C78" s="80">
        <v>0</v>
      </c>
      <c r="D78" s="80">
        <v>0</v>
      </c>
      <c r="E78" s="80">
        <v>0</v>
      </c>
    </row>
    <row r="79" spans="1:9" x14ac:dyDescent="0.2">
      <c r="A79" s="78">
        <v>1259</v>
      </c>
      <c r="B79" s="76" t="s">
        <v>351</v>
      </c>
      <c r="C79" s="80">
        <v>0</v>
      </c>
      <c r="D79" s="80">
        <v>0</v>
      </c>
      <c r="E79" s="80">
        <v>0</v>
      </c>
    </row>
    <row r="80" spans="1:9" x14ac:dyDescent="0.2">
      <c r="A80" s="78">
        <v>1265</v>
      </c>
      <c r="B80" s="76" t="s">
        <v>632</v>
      </c>
      <c r="C80" s="80">
        <v>-548704.84</v>
      </c>
      <c r="D80" s="80">
        <v>-548704.84</v>
      </c>
      <c r="E80" s="80"/>
    </row>
    <row r="81" spans="1:8" x14ac:dyDescent="0.2">
      <c r="A81" s="78">
        <v>1270</v>
      </c>
      <c r="B81" s="76" t="s">
        <v>352</v>
      </c>
      <c r="C81" s="80">
        <v>23668811.690000001</v>
      </c>
      <c r="D81" s="80">
        <v>23939722.359999999</v>
      </c>
      <c r="E81" s="80">
        <v>270910.67</v>
      </c>
    </row>
    <row r="82" spans="1:8" x14ac:dyDescent="0.2">
      <c r="A82" s="78">
        <v>1271</v>
      </c>
      <c r="B82" s="76" t="s">
        <v>353</v>
      </c>
      <c r="C82" s="80">
        <v>0</v>
      </c>
      <c r="D82" s="80">
        <v>0</v>
      </c>
      <c r="E82" s="80">
        <v>0</v>
      </c>
    </row>
    <row r="83" spans="1:8" x14ac:dyDescent="0.2">
      <c r="A83" s="78">
        <v>1272</v>
      </c>
      <c r="B83" s="76" t="s">
        <v>354</v>
      </c>
      <c r="C83" s="80">
        <v>0</v>
      </c>
      <c r="D83" s="80">
        <v>0</v>
      </c>
      <c r="E83" s="80">
        <v>0</v>
      </c>
    </row>
    <row r="84" spans="1:8" x14ac:dyDescent="0.2">
      <c r="A84" s="78">
        <v>1273</v>
      </c>
      <c r="B84" s="76" t="s">
        <v>355</v>
      </c>
      <c r="C84" s="80">
        <v>0</v>
      </c>
      <c r="D84" s="80">
        <v>0</v>
      </c>
      <c r="E84" s="80">
        <v>0</v>
      </c>
    </row>
    <row r="85" spans="1:8" x14ac:dyDescent="0.2">
      <c r="A85" s="78">
        <v>1274</v>
      </c>
      <c r="B85" s="76" t="s">
        <v>356</v>
      </c>
      <c r="C85" s="80">
        <v>0</v>
      </c>
      <c r="D85" s="80">
        <v>0</v>
      </c>
      <c r="E85" s="80">
        <v>0</v>
      </c>
    </row>
    <row r="86" spans="1:8" x14ac:dyDescent="0.2">
      <c r="A86" s="78">
        <v>1275</v>
      </c>
      <c r="B86" s="76" t="s">
        <v>357</v>
      </c>
      <c r="C86" s="80">
        <v>0</v>
      </c>
      <c r="D86" s="80">
        <v>0</v>
      </c>
      <c r="E86" s="80">
        <v>0</v>
      </c>
    </row>
    <row r="87" spans="1:8" x14ac:dyDescent="0.2">
      <c r="A87" s="78">
        <v>1279</v>
      </c>
      <c r="B87" s="76" t="s">
        <v>358</v>
      </c>
      <c r="C87" s="80">
        <v>0</v>
      </c>
      <c r="D87" s="80">
        <v>0</v>
      </c>
      <c r="E87" s="80">
        <v>0</v>
      </c>
    </row>
    <row r="89" spans="1:8" x14ac:dyDescent="0.2">
      <c r="A89" s="75" t="s">
        <v>258</v>
      </c>
      <c r="B89" s="75"/>
      <c r="C89" s="75"/>
      <c r="D89" s="75"/>
      <c r="E89" s="75"/>
      <c r="F89" s="75"/>
      <c r="G89" s="75"/>
      <c r="H89" s="75"/>
    </row>
    <row r="90" spans="1:8" x14ac:dyDescent="0.2">
      <c r="A90" s="77" t="s">
        <v>233</v>
      </c>
      <c r="B90" s="77" t="s">
        <v>229</v>
      </c>
      <c r="C90" s="77" t="s">
        <v>230</v>
      </c>
      <c r="D90" s="77" t="s">
        <v>359</v>
      </c>
      <c r="E90" s="77"/>
      <c r="F90" s="77"/>
      <c r="G90" s="77"/>
      <c r="H90" s="77"/>
    </row>
    <row r="91" spans="1:8" x14ac:dyDescent="0.2">
      <c r="A91" s="78">
        <v>1160</v>
      </c>
      <c r="B91" s="76" t="s">
        <v>360</v>
      </c>
      <c r="C91" s="80">
        <v>0</v>
      </c>
    </row>
    <row r="92" spans="1:8" x14ac:dyDescent="0.2">
      <c r="A92" s="78">
        <v>1161</v>
      </c>
      <c r="B92" s="76" t="s">
        <v>361</v>
      </c>
      <c r="C92" s="80">
        <v>0</v>
      </c>
    </row>
    <row r="93" spans="1:8" x14ac:dyDescent="0.2">
      <c r="A93" s="78">
        <v>1162</v>
      </c>
      <c r="B93" s="76" t="s">
        <v>362</v>
      </c>
      <c r="C93" s="80">
        <v>0</v>
      </c>
    </row>
    <row r="94" spans="1:8" x14ac:dyDescent="0.2">
      <c r="A94" s="78">
        <v>1163</v>
      </c>
      <c r="B94" s="76" t="s">
        <v>631</v>
      </c>
      <c r="C94" s="164">
        <v>-55606429.290000007</v>
      </c>
      <c r="D94" s="164">
        <v>-55606429.290000007</v>
      </c>
    </row>
    <row r="95" spans="1:8" x14ac:dyDescent="0.2">
      <c r="A95" s="75" t="s">
        <v>260</v>
      </c>
      <c r="B95" s="75"/>
      <c r="C95" s="75"/>
      <c r="D95" s="75"/>
      <c r="E95" s="75"/>
      <c r="F95" s="75"/>
      <c r="G95" s="75"/>
      <c r="H95" s="75"/>
    </row>
    <row r="96" spans="1:8" x14ac:dyDescent="0.2">
      <c r="A96" s="77" t="s">
        <v>233</v>
      </c>
      <c r="B96" s="77" t="s">
        <v>229</v>
      </c>
      <c r="C96" s="77" t="s">
        <v>230</v>
      </c>
      <c r="D96" s="77" t="s">
        <v>304</v>
      </c>
      <c r="E96" s="77"/>
      <c r="F96" s="77"/>
      <c r="G96" s="77"/>
      <c r="H96" s="77"/>
    </row>
    <row r="97" spans="1:8" x14ac:dyDescent="0.2">
      <c r="A97" s="78">
        <v>1290</v>
      </c>
      <c r="B97" s="76" t="s">
        <v>363</v>
      </c>
      <c r="C97" s="80">
        <v>0</v>
      </c>
    </row>
    <row r="98" spans="1:8" x14ac:dyDescent="0.2">
      <c r="A98" s="78">
        <v>1291</v>
      </c>
      <c r="B98" s="76" t="s">
        <v>364</v>
      </c>
      <c r="C98" s="80">
        <v>0</v>
      </c>
    </row>
    <row r="99" spans="1:8" x14ac:dyDescent="0.2">
      <c r="A99" s="78">
        <v>1292</v>
      </c>
      <c r="B99" s="76" t="s">
        <v>365</v>
      </c>
      <c r="C99" s="80">
        <v>0</v>
      </c>
    </row>
    <row r="100" spans="1:8" x14ac:dyDescent="0.2">
      <c r="A100" s="78">
        <v>1293</v>
      </c>
      <c r="B100" s="76" t="s">
        <v>366</v>
      </c>
      <c r="C100" s="80">
        <v>0</v>
      </c>
    </row>
    <row r="102" spans="1:8" x14ac:dyDescent="0.2">
      <c r="A102" s="75" t="s">
        <v>261</v>
      </c>
      <c r="B102" s="75"/>
      <c r="C102" s="75"/>
      <c r="D102" s="75"/>
      <c r="E102" s="75"/>
      <c r="F102" s="75"/>
      <c r="G102" s="75"/>
      <c r="H102" s="75"/>
    </row>
    <row r="103" spans="1:8" x14ac:dyDescent="0.2">
      <c r="A103" s="77" t="s">
        <v>233</v>
      </c>
      <c r="B103" s="77" t="s">
        <v>229</v>
      </c>
      <c r="C103" s="77" t="s">
        <v>230</v>
      </c>
      <c r="D103" s="77" t="s">
        <v>300</v>
      </c>
      <c r="E103" s="77" t="s">
        <v>301</v>
      </c>
      <c r="F103" s="77" t="s">
        <v>302</v>
      </c>
      <c r="G103" s="77" t="s">
        <v>367</v>
      </c>
      <c r="H103" s="77" t="s">
        <v>368</v>
      </c>
    </row>
    <row r="104" spans="1:8" x14ac:dyDescent="0.2">
      <c r="A104" s="78">
        <v>2110</v>
      </c>
      <c r="B104" s="76" t="s">
        <v>369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2111</v>
      </c>
      <c r="B105" s="76" t="s">
        <v>370</v>
      </c>
      <c r="C105" s="80">
        <v>-141585.16</v>
      </c>
      <c r="D105" s="80">
        <v>-141585.16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2112</v>
      </c>
      <c r="B106" s="76" t="s">
        <v>371</v>
      </c>
      <c r="C106" s="80">
        <v>-5040950.95</v>
      </c>
      <c r="D106" s="80">
        <v>-5040950.95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2113</v>
      </c>
      <c r="B107" s="76" t="s">
        <v>372</v>
      </c>
      <c r="C107" s="80">
        <v>-4123114.33</v>
      </c>
      <c r="D107" s="80">
        <v>-4123114.33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2114</v>
      </c>
      <c r="B108" s="76" t="s">
        <v>373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2115</v>
      </c>
      <c r="B109" s="76" t="s">
        <v>374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2116</v>
      </c>
      <c r="B110" s="76" t="s">
        <v>375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2117</v>
      </c>
      <c r="B111" s="76" t="s">
        <v>376</v>
      </c>
      <c r="C111" s="80">
        <v>-1815316.5300000003</v>
      </c>
      <c r="D111" s="80">
        <v>-1815316.5300000003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2118</v>
      </c>
      <c r="B112" s="76" t="s">
        <v>377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2119</v>
      </c>
      <c r="B113" s="76" t="s">
        <v>378</v>
      </c>
      <c r="C113" s="80">
        <v>-10445895.539999999</v>
      </c>
      <c r="D113" s="80">
        <v>-10445895.539999999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2120</v>
      </c>
      <c r="B114" s="76" t="s">
        <v>379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8" x14ac:dyDescent="0.2">
      <c r="A115" s="78">
        <v>2121</v>
      </c>
      <c r="B115" s="76" t="s">
        <v>380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8" x14ac:dyDescent="0.2">
      <c r="A116" s="78">
        <v>2122</v>
      </c>
      <c r="B116" s="76" t="s">
        <v>381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8" x14ac:dyDescent="0.2">
      <c r="A117" s="78">
        <v>2129</v>
      </c>
      <c r="B117" s="76" t="s">
        <v>382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</row>
    <row r="119" spans="1:8" x14ac:dyDescent="0.2">
      <c r="A119" s="75" t="s">
        <v>262</v>
      </c>
      <c r="B119" s="75"/>
      <c r="C119" s="75"/>
      <c r="D119" s="75"/>
      <c r="E119" s="75"/>
      <c r="F119" s="75"/>
      <c r="G119" s="75"/>
      <c r="H119" s="75"/>
    </row>
    <row r="120" spans="1:8" x14ac:dyDescent="0.2">
      <c r="A120" s="77" t="s">
        <v>233</v>
      </c>
      <c r="B120" s="77" t="s">
        <v>229</v>
      </c>
      <c r="C120" s="77" t="s">
        <v>230</v>
      </c>
      <c r="D120" s="77" t="s">
        <v>234</v>
      </c>
      <c r="E120" s="77" t="s">
        <v>304</v>
      </c>
      <c r="F120" s="77"/>
      <c r="G120" s="77"/>
      <c r="H120" s="77"/>
    </row>
    <row r="121" spans="1:8" x14ac:dyDescent="0.2">
      <c r="A121" s="78">
        <v>2160</v>
      </c>
      <c r="B121" s="76" t="s">
        <v>383</v>
      </c>
      <c r="C121" s="80">
        <v>0</v>
      </c>
    </row>
    <row r="122" spans="1:8" x14ac:dyDescent="0.2">
      <c r="A122" s="78">
        <v>2161</v>
      </c>
      <c r="B122" s="76" t="s">
        <v>384</v>
      </c>
      <c r="C122" s="80">
        <v>0</v>
      </c>
    </row>
    <row r="123" spans="1:8" x14ac:dyDescent="0.2">
      <c r="A123" s="78">
        <v>2162</v>
      </c>
      <c r="B123" s="76" t="s">
        <v>385</v>
      </c>
      <c r="C123" s="80">
        <v>0</v>
      </c>
    </row>
    <row r="124" spans="1:8" x14ac:dyDescent="0.2">
      <c r="A124" s="78">
        <v>2163</v>
      </c>
      <c r="B124" s="76" t="s">
        <v>386</v>
      </c>
      <c r="C124" s="80">
        <v>0</v>
      </c>
    </row>
    <row r="125" spans="1:8" x14ac:dyDescent="0.2">
      <c r="A125" s="78">
        <v>2164</v>
      </c>
      <c r="B125" s="76" t="s">
        <v>387</v>
      </c>
      <c r="C125" s="80">
        <v>0</v>
      </c>
    </row>
    <row r="126" spans="1:8" x14ac:dyDescent="0.2">
      <c r="A126" s="78">
        <v>2165</v>
      </c>
      <c r="B126" s="76" t="s">
        <v>388</v>
      </c>
      <c r="C126" s="80">
        <v>0</v>
      </c>
    </row>
    <row r="127" spans="1:8" x14ac:dyDescent="0.2">
      <c r="A127" s="78">
        <v>2166</v>
      </c>
      <c r="B127" s="76" t="s">
        <v>389</v>
      </c>
      <c r="C127" s="80">
        <v>0</v>
      </c>
    </row>
    <row r="128" spans="1:8" x14ac:dyDescent="0.2">
      <c r="A128" s="78">
        <v>2250</v>
      </c>
      <c r="B128" s="76" t="s">
        <v>390</v>
      </c>
      <c r="C128" s="80">
        <v>0</v>
      </c>
    </row>
    <row r="129" spans="1:8" x14ac:dyDescent="0.2">
      <c r="A129" s="78">
        <v>2251</v>
      </c>
      <c r="B129" s="76" t="s">
        <v>391</v>
      </c>
      <c r="C129" s="80">
        <v>0</v>
      </c>
    </row>
    <row r="130" spans="1:8" x14ac:dyDescent="0.2">
      <c r="A130" s="78">
        <v>2252</v>
      </c>
      <c r="B130" s="76" t="s">
        <v>392</v>
      </c>
      <c r="C130" s="80">
        <v>0</v>
      </c>
    </row>
    <row r="131" spans="1:8" x14ac:dyDescent="0.2">
      <c r="A131" s="78">
        <v>2253</v>
      </c>
      <c r="B131" s="76" t="s">
        <v>393</v>
      </c>
      <c r="C131" s="80">
        <v>0</v>
      </c>
    </row>
    <row r="132" spans="1:8" x14ac:dyDescent="0.2">
      <c r="A132" s="78">
        <v>2254</v>
      </c>
      <c r="B132" s="76" t="s">
        <v>394</v>
      </c>
      <c r="C132" s="80">
        <v>0</v>
      </c>
    </row>
    <row r="133" spans="1:8" x14ac:dyDescent="0.2">
      <c r="A133" s="78">
        <v>2255</v>
      </c>
      <c r="B133" s="76" t="s">
        <v>395</v>
      </c>
      <c r="C133" s="80">
        <v>0</v>
      </c>
    </row>
    <row r="134" spans="1:8" x14ac:dyDescent="0.2">
      <c r="A134" s="78">
        <v>2256</v>
      </c>
      <c r="B134" s="76" t="s">
        <v>396</v>
      </c>
      <c r="C134" s="80">
        <v>0</v>
      </c>
    </row>
    <row r="136" spans="1:8" x14ac:dyDescent="0.2">
      <c r="A136" s="75" t="s">
        <v>263</v>
      </c>
      <c r="B136" s="75"/>
      <c r="C136" s="75"/>
      <c r="D136" s="75"/>
      <c r="E136" s="75"/>
      <c r="F136" s="75"/>
      <c r="G136" s="75"/>
      <c r="H136" s="75"/>
    </row>
    <row r="137" spans="1:8" x14ac:dyDescent="0.2">
      <c r="A137" s="79" t="s">
        <v>233</v>
      </c>
      <c r="B137" s="79" t="s">
        <v>229</v>
      </c>
      <c r="C137" s="79" t="s">
        <v>230</v>
      </c>
      <c r="D137" s="79" t="s">
        <v>234</v>
      </c>
      <c r="E137" s="79" t="s">
        <v>304</v>
      </c>
      <c r="F137" s="79"/>
      <c r="G137" s="79"/>
      <c r="H137" s="79"/>
    </row>
    <row r="138" spans="1:8" x14ac:dyDescent="0.2">
      <c r="A138" s="78">
        <v>2159</v>
      </c>
      <c r="B138" s="76" t="s">
        <v>397</v>
      </c>
      <c r="C138" s="80">
        <v>0</v>
      </c>
    </row>
    <row r="139" spans="1:8" x14ac:dyDescent="0.2">
      <c r="A139" s="78">
        <v>2199</v>
      </c>
      <c r="B139" s="76" t="s">
        <v>398</v>
      </c>
      <c r="C139" s="80">
        <v>0</v>
      </c>
    </row>
    <row r="140" spans="1:8" x14ac:dyDescent="0.2">
      <c r="A140" s="78">
        <v>2240</v>
      </c>
      <c r="B140" s="76" t="s">
        <v>399</v>
      </c>
      <c r="C140" s="80">
        <v>0</v>
      </c>
    </row>
    <row r="141" spans="1:8" x14ac:dyDescent="0.2">
      <c r="A141" s="78">
        <v>2241</v>
      </c>
      <c r="B141" s="76" t="s">
        <v>400</v>
      </c>
      <c r="C141" s="80">
        <v>0</v>
      </c>
    </row>
    <row r="142" spans="1:8" x14ac:dyDescent="0.2">
      <c r="A142" s="78">
        <v>2242</v>
      </c>
      <c r="B142" s="76" t="s">
        <v>401</v>
      </c>
      <c r="C142" s="80">
        <v>0</v>
      </c>
    </row>
    <row r="143" spans="1:8" x14ac:dyDescent="0.2">
      <c r="A143" s="78">
        <v>2249</v>
      </c>
      <c r="B143" s="76" t="s">
        <v>402</v>
      </c>
      <c r="C143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C15" sqref="C15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49" t="str">
        <f>ESF!A1</f>
        <v>MUNICIPIO SAN FRANCISCO DEL RINCON</v>
      </c>
      <c r="B1" s="149"/>
      <c r="C1" s="149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49" t="s">
        <v>403</v>
      </c>
      <c r="B2" s="149"/>
      <c r="C2" s="149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49" t="str">
        <f>ESF!A3</f>
        <v>Correspondiente del 01 DE ENERO al 31 DE MARZO DE 2018</v>
      </c>
      <c r="B3" s="149"/>
      <c r="C3" s="149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50046979.989999995</v>
      </c>
    </row>
    <row r="9" spans="1:5" x14ac:dyDescent="0.2">
      <c r="A9" s="78">
        <v>4110</v>
      </c>
      <c r="B9" s="76" t="s">
        <v>406</v>
      </c>
      <c r="C9" s="80">
        <v>39168815.539999999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33798646.490000002</v>
      </c>
    </row>
    <row r="12" spans="1:5" x14ac:dyDescent="0.2">
      <c r="A12" s="78">
        <v>4113</v>
      </c>
      <c r="B12" s="76" t="s">
        <v>409</v>
      </c>
      <c r="C12" s="80">
        <v>184178.8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ht="12" customHeight="1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5185990.25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141682</v>
      </c>
    </row>
    <row r="25" spans="1:3" x14ac:dyDescent="0.2">
      <c r="A25" s="78">
        <v>4131</v>
      </c>
      <c r="B25" s="76" t="s">
        <v>422</v>
      </c>
      <c r="C25" s="80">
        <v>141682</v>
      </c>
    </row>
    <row r="26" spans="1:3" x14ac:dyDescent="0.2">
      <c r="A26" s="78">
        <v>4140</v>
      </c>
      <c r="B26" s="76" t="s">
        <v>423</v>
      </c>
      <c r="C26" s="80">
        <v>8764201.7899999991</v>
      </c>
    </row>
    <row r="27" spans="1:3" x14ac:dyDescent="0.2">
      <c r="A27" s="78">
        <v>4141</v>
      </c>
      <c r="B27" s="76" t="s">
        <v>424</v>
      </c>
      <c r="C27" s="80">
        <v>518127.7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8246074.0899999999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937604.73</v>
      </c>
    </row>
    <row r="33" spans="1:3" x14ac:dyDescent="0.2">
      <c r="A33" s="78">
        <v>4151</v>
      </c>
      <c r="B33" s="76" t="s">
        <v>430</v>
      </c>
      <c r="C33" s="80">
        <v>937604.73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1034675.93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1034675.93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0</v>
      </c>
    </row>
    <row r="56" spans="1:3" x14ac:dyDescent="0.2">
      <c r="A56" s="78">
        <v>4210</v>
      </c>
      <c r="B56" s="76" t="s">
        <v>453</v>
      </c>
      <c r="C56" s="80">
        <v>74932625.510000005</v>
      </c>
    </row>
    <row r="57" spans="1:3" x14ac:dyDescent="0.2">
      <c r="A57" s="78">
        <v>4211</v>
      </c>
      <c r="B57" s="76" t="s">
        <v>454</v>
      </c>
      <c r="C57" s="80">
        <v>41098277.68</v>
      </c>
    </row>
    <row r="58" spans="1:3" x14ac:dyDescent="0.2">
      <c r="A58" s="78">
        <v>4212</v>
      </c>
      <c r="B58" s="76" t="s">
        <v>455</v>
      </c>
      <c r="C58" s="80">
        <v>25876434</v>
      </c>
    </row>
    <row r="59" spans="1:3" x14ac:dyDescent="0.2">
      <c r="A59" s="78">
        <v>4213</v>
      </c>
      <c r="B59" s="76" t="s">
        <v>456</v>
      </c>
      <c r="C59" s="80">
        <v>7957913.8300000001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165">
        <f>SUM(C97+C125+C158+C168+C183+C215)</f>
        <v>122332248.11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165">
        <f>SUM(C98+C105+C115)</f>
        <v>50063653.509999998</v>
      </c>
      <c r="D97" s="83">
        <f>C97/$C$96</f>
        <v>0.4092433048805188</v>
      </c>
    </row>
    <row r="98" spans="1:4" x14ac:dyDescent="0.2">
      <c r="A98" s="78">
        <v>5110</v>
      </c>
      <c r="B98" s="76" t="s">
        <v>487</v>
      </c>
      <c r="C98" s="166">
        <f>SUM(C99:C104)</f>
        <v>32761079.369999997</v>
      </c>
      <c r="D98" s="83">
        <f t="shared" ref="D98:D161" si="0">C98/$C$96</f>
        <v>0.26780411441913127</v>
      </c>
    </row>
    <row r="99" spans="1:4" x14ac:dyDescent="0.2">
      <c r="A99" s="78">
        <v>5111</v>
      </c>
      <c r="B99" s="76" t="s">
        <v>488</v>
      </c>
      <c r="C99" s="166">
        <v>23740748.5</v>
      </c>
      <c r="D99" s="83">
        <f t="shared" si="0"/>
        <v>0.19406778561489807</v>
      </c>
    </row>
    <row r="100" spans="1:4" x14ac:dyDescent="0.2">
      <c r="A100" s="78">
        <v>5112</v>
      </c>
      <c r="B100" s="76" t="s">
        <v>489</v>
      </c>
      <c r="C100" s="166">
        <v>1282765.7</v>
      </c>
      <c r="D100" s="83">
        <f t="shared" si="0"/>
        <v>1.0485916181696826E-2</v>
      </c>
    </row>
    <row r="101" spans="1:4" x14ac:dyDescent="0.2">
      <c r="A101" s="78">
        <v>5113</v>
      </c>
      <c r="B101" s="76" t="s">
        <v>490</v>
      </c>
      <c r="C101" s="166">
        <v>630304.30000000005</v>
      </c>
      <c r="D101" s="83">
        <f t="shared" si="0"/>
        <v>5.1523969332537434E-3</v>
      </c>
    </row>
    <row r="102" spans="1:4" x14ac:dyDescent="0.2">
      <c r="A102" s="78">
        <v>5114</v>
      </c>
      <c r="B102" s="76" t="s">
        <v>491</v>
      </c>
      <c r="C102" s="166">
        <v>3338677.95</v>
      </c>
      <c r="D102" s="83">
        <f t="shared" si="0"/>
        <v>2.7291887475147946E-2</v>
      </c>
    </row>
    <row r="103" spans="1:4" x14ac:dyDescent="0.2">
      <c r="A103" s="78">
        <v>5115</v>
      </c>
      <c r="B103" s="76" t="s">
        <v>492</v>
      </c>
      <c r="C103" s="166">
        <v>3768582.92</v>
      </c>
      <c r="D103" s="83">
        <f t="shared" si="0"/>
        <v>3.0806128214134722E-2</v>
      </c>
    </row>
    <row r="104" spans="1:4" x14ac:dyDescent="0.2">
      <c r="A104" s="78">
        <v>5116</v>
      </c>
      <c r="B104" s="76" t="s">
        <v>493</v>
      </c>
      <c r="C104" s="166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166">
        <f>SUM(C106:C114)</f>
        <v>10047778.85</v>
      </c>
      <c r="D105" s="83">
        <f t="shared" si="0"/>
        <v>8.2135160640268226E-2</v>
      </c>
    </row>
    <row r="106" spans="1:4" x14ac:dyDescent="0.2">
      <c r="A106" s="78">
        <v>5121</v>
      </c>
      <c r="B106" s="76" t="s">
        <v>495</v>
      </c>
      <c r="C106" s="166">
        <v>479428.12</v>
      </c>
      <c r="D106" s="83">
        <f t="shared" si="0"/>
        <v>3.9190657198492976E-3</v>
      </c>
    </row>
    <row r="107" spans="1:4" x14ac:dyDescent="0.2">
      <c r="A107" s="78">
        <v>5122</v>
      </c>
      <c r="B107" s="76" t="s">
        <v>496</v>
      </c>
      <c r="C107" s="166">
        <v>236221.74</v>
      </c>
      <c r="D107" s="83">
        <f t="shared" si="0"/>
        <v>1.9309850317439734E-3</v>
      </c>
    </row>
    <row r="108" spans="1:4" x14ac:dyDescent="0.2">
      <c r="A108" s="78">
        <v>5123</v>
      </c>
      <c r="B108" s="76" t="s">
        <v>497</v>
      </c>
      <c r="C108" s="166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166">
        <v>2660954.69</v>
      </c>
      <c r="D109" s="83">
        <f t="shared" si="0"/>
        <v>2.1751866176834212E-2</v>
      </c>
    </row>
    <row r="110" spans="1:4" x14ac:dyDescent="0.2">
      <c r="A110" s="78">
        <v>5125</v>
      </c>
      <c r="B110" s="76" t="s">
        <v>499</v>
      </c>
      <c r="C110" s="166">
        <v>104401.64</v>
      </c>
      <c r="D110" s="83">
        <f t="shared" si="0"/>
        <v>8.5342697132585212E-4</v>
      </c>
    </row>
    <row r="111" spans="1:4" x14ac:dyDescent="0.2">
      <c r="A111" s="78">
        <v>5126</v>
      </c>
      <c r="B111" s="76" t="s">
        <v>500</v>
      </c>
      <c r="C111" s="166">
        <v>5607875.6100000003</v>
      </c>
      <c r="D111" s="83">
        <f t="shared" si="0"/>
        <v>4.5841351701126687E-2</v>
      </c>
    </row>
    <row r="112" spans="1:4" x14ac:dyDescent="0.2">
      <c r="A112" s="78">
        <v>5127</v>
      </c>
      <c r="B112" s="76" t="s">
        <v>501</v>
      </c>
      <c r="C112" s="166">
        <v>10166.61</v>
      </c>
      <c r="D112" s="83">
        <f t="shared" si="0"/>
        <v>8.3106541055783442E-5</v>
      </c>
    </row>
    <row r="113" spans="1:4" x14ac:dyDescent="0.2">
      <c r="A113" s="78">
        <v>5128</v>
      </c>
      <c r="B113" s="76" t="s">
        <v>502</v>
      </c>
      <c r="C113" s="166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166">
        <v>948730.44</v>
      </c>
      <c r="D114" s="83">
        <f t="shared" si="0"/>
        <v>7.7553584983324304E-3</v>
      </c>
    </row>
    <row r="115" spans="1:4" x14ac:dyDescent="0.2">
      <c r="A115" s="78">
        <v>5130</v>
      </c>
      <c r="B115" s="76" t="s">
        <v>504</v>
      </c>
      <c r="C115" s="166">
        <f>SUM(C116:C124)</f>
        <v>7254795.29</v>
      </c>
      <c r="D115" s="83">
        <f t="shared" si="0"/>
        <v>5.9304029821119257E-2</v>
      </c>
    </row>
    <row r="116" spans="1:4" x14ac:dyDescent="0.2">
      <c r="A116" s="78">
        <v>5131</v>
      </c>
      <c r="B116" s="76" t="s">
        <v>505</v>
      </c>
      <c r="C116" s="166">
        <v>3497145.67</v>
      </c>
      <c r="D116" s="83">
        <f t="shared" si="0"/>
        <v>2.8587275424345995E-2</v>
      </c>
    </row>
    <row r="117" spans="1:4" x14ac:dyDescent="0.2">
      <c r="A117" s="78">
        <v>5132</v>
      </c>
      <c r="B117" s="76" t="s">
        <v>506</v>
      </c>
      <c r="C117" s="166">
        <v>131509.79999999999</v>
      </c>
      <c r="D117" s="83">
        <f t="shared" si="0"/>
        <v>1.0750215256548512E-3</v>
      </c>
    </row>
    <row r="118" spans="1:4" x14ac:dyDescent="0.2">
      <c r="A118" s="78">
        <v>5133</v>
      </c>
      <c r="B118" s="76" t="s">
        <v>507</v>
      </c>
      <c r="C118" s="166">
        <v>375919.09</v>
      </c>
      <c r="D118" s="83">
        <f t="shared" si="0"/>
        <v>3.072935352761417E-3</v>
      </c>
    </row>
    <row r="119" spans="1:4" x14ac:dyDescent="0.2">
      <c r="A119" s="78">
        <v>5134</v>
      </c>
      <c r="B119" s="76" t="s">
        <v>508</v>
      </c>
      <c r="C119" s="166">
        <v>694198.37</v>
      </c>
      <c r="D119" s="83">
        <f t="shared" si="0"/>
        <v>5.6746964167272021E-3</v>
      </c>
    </row>
    <row r="120" spans="1:4" x14ac:dyDescent="0.2">
      <c r="A120" s="78">
        <v>5135</v>
      </c>
      <c r="B120" s="76" t="s">
        <v>509</v>
      </c>
      <c r="C120" s="166">
        <v>811832.71</v>
      </c>
      <c r="D120" s="83">
        <f t="shared" si="0"/>
        <v>6.636293557443722E-3</v>
      </c>
    </row>
    <row r="121" spans="1:4" x14ac:dyDescent="0.2">
      <c r="A121" s="78">
        <v>5136</v>
      </c>
      <c r="B121" s="76" t="s">
        <v>510</v>
      </c>
      <c r="C121" s="166">
        <v>420489.87</v>
      </c>
      <c r="D121" s="83">
        <f t="shared" si="0"/>
        <v>3.4372773859424172E-3</v>
      </c>
    </row>
    <row r="122" spans="1:4" x14ac:dyDescent="0.2">
      <c r="A122" s="78">
        <v>5137</v>
      </c>
      <c r="B122" s="76" t="s">
        <v>511</v>
      </c>
      <c r="C122" s="166">
        <v>62294.78</v>
      </c>
      <c r="D122" s="83">
        <f t="shared" si="0"/>
        <v>5.0922615224061865E-4</v>
      </c>
    </row>
    <row r="123" spans="1:4" x14ac:dyDescent="0.2">
      <c r="A123" s="78">
        <v>5138</v>
      </c>
      <c r="B123" s="76" t="s">
        <v>512</v>
      </c>
      <c r="C123" s="166">
        <v>581838.38</v>
      </c>
      <c r="D123" s="83">
        <f t="shared" si="0"/>
        <v>4.7562142361416955E-3</v>
      </c>
    </row>
    <row r="124" spans="1:4" x14ac:dyDescent="0.2">
      <c r="A124" s="78">
        <v>5139</v>
      </c>
      <c r="B124" s="76" t="s">
        <v>513</v>
      </c>
      <c r="C124" s="166">
        <v>679566.62</v>
      </c>
      <c r="D124" s="83">
        <f t="shared" si="0"/>
        <v>5.5550897698613379E-3</v>
      </c>
    </row>
    <row r="125" spans="1:4" x14ac:dyDescent="0.2">
      <c r="A125" s="78">
        <v>5200</v>
      </c>
      <c r="B125" s="76" t="s">
        <v>514</v>
      </c>
      <c r="C125" s="165">
        <f>SUM(C126+C129+C132+C135+C140+C144+C147+C149+C155)</f>
        <v>15242999.449999999</v>
      </c>
      <c r="D125" s="83">
        <f t="shared" si="0"/>
        <v>0.12460328070071629</v>
      </c>
    </row>
    <row r="126" spans="1:4" x14ac:dyDescent="0.2">
      <c r="A126" s="78">
        <v>5210</v>
      </c>
      <c r="B126" s="76" t="s">
        <v>515</v>
      </c>
      <c r="C126" s="166">
        <f>SUM(C127:C128)</f>
        <v>5695972.3200000003</v>
      </c>
      <c r="D126" s="83">
        <f t="shared" si="0"/>
        <v>4.6561494683546041E-2</v>
      </c>
    </row>
    <row r="127" spans="1:4" x14ac:dyDescent="0.2">
      <c r="A127" s="78">
        <v>5211</v>
      </c>
      <c r="B127" s="76" t="s">
        <v>516</v>
      </c>
      <c r="C127" s="166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166">
        <v>5695972.3200000003</v>
      </c>
      <c r="D128" s="83">
        <f t="shared" si="0"/>
        <v>4.6561494683546041E-2</v>
      </c>
    </row>
    <row r="129" spans="1:4" x14ac:dyDescent="0.2">
      <c r="A129" s="78">
        <v>5220</v>
      </c>
      <c r="B129" s="76" t="s">
        <v>518</v>
      </c>
      <c r="C129" s="166">
        <f>SUM(C130:C131)</f>
        <v>27390</v>
      </c>
      <c r="D129" s="83">
        <f t="shared" si="0"/>
        <v>2.2389844397669511E-4</v>
      </c>
    </row>
    <row r="130" spans="1:4" x14ac:dyDescent="0.2">
      <c r="A130" s="78">
        <v>5221</v>
      </c>
      <c r="B130" s="76" t="s">
        <v>519</v>
      </c>
      <c r="C130" s="166">
        <v>27390</v>
      </c>
      <c r="D130" s="83">
        <f t="shared" si="0"/>
        <v>2.2389844397669511E-4</v>
      </c>
    </row>
    <row r="131" spans="1:4" x14ac:dyDescent="0.2">
      <c r="A131" s="78">
        <v>5222</v>
      </c>
      <c r="B131" s="76" t="s">
        <v>520</v>
      </c>
      <c r="C131" s="166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166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166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166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166">
        <f>SUM(C136:C139)</f>
        <v>9519637.129999999</v>
      </c>
      <c r="D135" s="83">
        <f t="shared" si="0"/>
        <v>7.781788757319355E-2</v>
      </c>
    </row>
    <row r="136" spans="1:4" x14ac:dyDescent="0.2">
      <c r="A136" s="78">
        <v>5241</v>
      </c>
      <c r="B136" s="76" t="s">
        <v>523</v>
      </c>
      <c r="C136" s="166">
        <v>7984354</v>
      </c>
      <c r="D136" s="83">
        <f t="shared" si="0"/>
        <v>6.5267777902851459E-2</v>
      </c>
    </row>
    <row r="137" spans="1:4" x14ac:dyDescent="0.2">
      <c r="A137" s="78">
        <v>5242</v>
      </c>
      <c r="B137" s="76" t="s">
        <v>524</v>
      </c>
      <c r="C137" s="166">
        <v>1161608.1299999999</v>
      </c>
      <c r="D137" s="83">
        <f t="shared" si="0"/>
        <v>9.4955185402584349E-3</v>
      </c>
    </row>
    <row r="138" spans="1:4" x14ac:dyDescent="0.2">
      <c r="A138" s="78">
        <v>5243</v>
      </c>
      <c r="B138" s="76" t="s">
        <v>525</v>
      </c>
      <c r="C138" s="166">
        <v>373675</v>
      </c>
      <c r="D138" s="83">
        <f t="shared" si="0"/>
        <v>3.0545911300836636E-3</v>
      </c>
    </row>
    <row r="139" spans="1:4" x14ac:dyDescent="0.2">
      <c r="A139" s="78">
        <v>5244</v>
      </c>
      <c r="B139" s="76" t="s">
        <v>526</v>
      </c>
      <c r="C139" s="166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166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166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166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166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166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166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166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166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166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166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166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166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166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166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166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166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166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166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165">
        <f>SUM(C159+C162+C165)</f>
        <v>13500</v>
      </c>
      <c r="D158" s="83">
        <f t="shared" si="0"/>
        <v>1.1035520239815203E-4</v>
      </c>
    </row>
    <row r="159" spans="1:4" x14ac:dyDescent="0.2">
      <c r="A159" s="78">
        <v>5310</v>
      </c>
      <c r="B159" s="76" t="s">
        <v>454</v>
      </c>
      <c r="C159" s="166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166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166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166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166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166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166">
        <f>SUM(C166:C167)</f>
        <v>13500</v>
      </c>
      <c r="D165" s="83">
        <f t="shared" si="1"/>
        <v>1.1035520239815203E-4</v>
      </c>
    </row>
    <row r="166" spans="1:4" x14ac:dyDescent="0.2">
      <c r="A166" s="78">
        <v>5331</v>
      </c>
      <c r="B166" s="76" t="s">
        <v>549</v>
      </c>
      <c r="C166" s="166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166">
        <v>13500</v>
      </c>
      <c r="D167" s="83">
        <f t="shared" si="1"/>
        <v>1.1035520239815203E-4</v>
      </c>
    </row>
    <row r="168" spans="1:4" x14ac:dyDescent="0.2">
      <c r="A168" s="78">
        <v>5400</v>
      </c>
      <c r="B168" s="76" t="s">
        <v>551</v>
      </c>
      <c r="C168" s="165">
        <f>SUM(C169+C172+C175+C178+C180)</f>
        <v>796166.09</v>
      </c>
      <c r="D168" s="83">
        <f t="shared" si="1"/>
        <v>6.5082274077403936E-3</v>
      </c>
    </row>
    <row r="169" spans="1:4" x14ac:dyDescent="0.2">
      <c r="A169" s="78">
        <v>5410</v>
      </c>
      <c r="B169" s="76" t="s">
        <v>552</v>
      </c>
      <c r="C169" s="166">
        <f>SUM(C170:C171)</f>
        <v>796166.09</v>
      </c>
      <c r="D169" s="83">
        <f t="shared" si="1"/>
        <v>6.5082274077403936E-3</v>
      </c>
    </row>
    <row r="170" spans="1:4" x14ac:dyDescent="0.2">
      <c r="A170" s="78">
        <v>5411</v>
      </c>
      <c r="B170" s="76" t="s">
        <v>553</v>
      </c>
      <c r="C170" s="166">
        <v>796166.09</v>
      </c>
      <c r="D170" s="83">
        <f t="shared" si="1"/>
        <v>6.5082274077403936E-3</v>
      </c>
    </row>
    <row r="171" spans="1:4" x14ac:dyDescent="0.2">
      <c r="A171" s="78">
        <v>5412</v>
      </c>
      <c r="B171" s="76" t="s">
        <v>554</v>
      </c>
      <c r="C171" s="166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166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166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166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166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166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166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166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166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166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166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166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165">
        <f>SUM(C184+C193+C196+C202+C204+C206)</f>
        <v>56012281.350000001</v>
      </c>
      <c r="D183" s="83">
        <f t="shared" si="1"/>
        <v>0.45787012186381376</v>
      </c>
    </row>
    <row r="184" spans="1:4" x14ac:dyDescent="0.2">
      <c r="A184" s="78">
        <v>5510</v>
      </c>
      <c r="B184" s="76" t="s">
        <v>566</v>
      </c>
      <c r="C184" s="166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166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166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166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166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166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166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166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166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166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166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166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166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166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166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166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166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166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166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166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166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166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166">
        <f>SUM(C207:C214)</f>
        <v>56012281.350000001</v>
      </c>
      <c r="D206" s="83">
        <f t="shared" si="1"/>
        <v>0.45787012186381376</v>
      </c>
    </row>
    <row r="207" spans="1:4" x14ac:dyDescent="0.2">
      <c r="A207" s="78">
        <v>5591</v>
      </c>
      <c r="B207" s="76" t="s">
        <v>585</v>
      </c>
      <c r="C207" s="166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166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166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166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166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166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166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166">
        <v>56012281.350000001</v>
      </c>
      <c r="D214" s="83">
        <f t="shared" si="1"/>
        <v>0.45787012186381376</v>
      </c>
    </row>
    <row r="215" spans="1:4" x14ac:dyDescent="0.2">
      <c r="A215" s="78">
        <v>5600</v>
      </c>
      <c r="B215" s="76" t="s">
        <v>126</v>
      </c>
      <c r="C215" s="165">
        <f>C216</f>
        <v>203647.71</v>
      </c>
      <c r="D215" s="83">
        <f t="shared" si="1"/>
        <v>1.664709944812605E-3</v>
      </c>
    </row>
    <row r="216" spans="1:4" x14ac:dyDescent="0.2">
      <c r="A216" s="78">
        <v>5610</v>
      </c>
      <c r="B216" s="76" t="s">
        <v>592</v>
      </c>
      <c r="C216" s="166">
        <f>SUM(C217)</f>
        <v>203647.71</v>
      </c>
      <c r="D216" s="83">
        <f t="shared" si="1"/>
        <v>1.664709944812605E-3</v>
      </c>
    </row>
    <row r="217" spans="1:4" x14ac:dyDescent="0.2">
      <c r="A217" s="78">
        <v>5611</v>
      </c>
      <c r="B217" s="76" t="s">
        <v>593</v>
      </c>
      <c r="C217" s="166">
        <v>203647.71</v>
      </c>
      <c r="D217" s="83">
        <f t="shared" si="1"/>
        <v>1.664709944812605E-3</v>
      </c>
    </row>
    <row r="218" spans="1:4" x14ac:dyDescent="0.2">
      <c r="C218" s="165">
        <f>C14-C96</f>
        <v>-122332248.11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38" sqref="E38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3" t="str">
        <f>ESF!A1</f>
        <v>MUNICIPIO SAN FRANCISCO DEL RINCON</v>
      </c>
      <c r="B1" s="153"/>
      <c r="C1" s="153"/>
      <c r="D1" s="84" t="s">
        <v>288</v>
      </c>
      <c r="E1" s="85">
        <f>ESF!H1</f>
        <v>2018</v>
      </c>
    </row>
    <row r="2" spans="1:5" ht="18.95" customHeight="1" x14ac:dyDescent="0.2">
      <c r="A2" s="153" t="s">
        <v>594</v>
      </c>
      <c r="B2" s="153"/>
      <c r="C2" s="153"/>
      <c r="D2" s="84" t="s">
        <v>290</v>
      </c>
      <c r="E2" s="85" t="str">
        <f>ESF!H2</f>
        <v>Trimestral</v>
      </c>
    </row>
    <row r="3" spans="1:5" ht="18.95" customHeight="1" x14ac:dyDescent="0.2">
      <c r="A3" s="153" t="str">
        <f>ESF!A3</f>
        <v>Correspondiente del 01 DE ENERO al 31 DE MARZO DE 2018</v>
      </c>
      <c r="B3" s="153"/>
      <c r="C3" s="153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101609513.73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2647357.39</v>
      </c>
    </row>
    <row r="15" spans="1:5" x14ac:dyDescent="0.2">
      <c r="A15" s="90">
        <v>3220</v>
      </c>
      <c r="B15" s="86" t="s">
        <v>599</v>
      </c>
      <c r="C15" s="91">
        <v>828780530.07000005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0" workbookViewId="0">
      <selection activeCell="D57" sqref="D57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3" t="str">
        <f>ESF!A1</f>
        <v>MUNICIPIO SAN FRANCISCO DEL RINCON</v>
      </c>
      <c r="B1" s="153"/>
      <c r="C1" s="153"/>
      <c r="D1" s="84" t="s">
        <v>288</v>
      </c>
      <c r="E1" s="85">
        <f>ESF!H1</f>
        <v>2018</v>
      </c>
    </row>
    <row r="2" spans="1:5" s="92" customFormat="1" ht="18.95" customHeight="1" x14ac:dyDescent="0.25">
      <c r="A2" s="153" t="s">
        <v>612</v>
      </c>
      <c r="B2" s="153"/>
      <c r="C2" s="153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3" t="str">
        <f>ESF!A3</f>
        <v>Correspondiente del 01 DE ENERO al 31 DE MARZO DE 2018</v>
      </c>
      <c r="B3" s="153"/>
      <c r="C3" s="153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170">
        <v>296764.69</v>
      </c>
      <c r="D8" s="170">
        <v>23417.78</v>
      </c>
    </row>
    <row r="9" spans="1:5" x14ac:dyDescent="0.2">
      <c r="A9" s="90">
        <v>1112</v>
      </c>
      <c r="B9" s="86" t="s">
        <v>614</v>
      </c>
      <c r="C9" s="171">
        <v>86857937.13000001</v>
      </c>
      <c r="D9" s="171">
        <v>51436536.699999996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172">
        <v>110195.51000000001</v>
      </c>
      <c r="D11" s="172">
        <v>53915.45</v>
      </c>
    </row>
    <row r="12" spans="1:5" x14ac:dyDescent="0.2">
      <c r="A12" s="90">
        <v>1115</v>
      </c>
      <c r="B12" s="86" t="s">
        <v>295</v>
      </c>
      <c r="C12" s="173">
        <v>45444882.039999999</v>
      </c>
      <c r="D12" s="173">
        <v>32637477.41</v>
      </c>
    </row>
    <row r="13" spans="1:5" x14ac:dyDescent="0.2">
      <c r="A13" s="90">
        <v>1116</v>
      </c>
      <c r="B13" s="86" t="s">
        <v>616</v>
      </c>
      <c r="C13" s="174">
        <v>2310645.37</v>
      </c>
      <c r="D13" s="174">
        <v>2098288.7599999998</v>
      </c>
    </row>
    <row r="14" spans="1:5" x14ac:dyDescent="0.2">
      <c r="A14" s="90">
        <v>1119</v>
      </c>
      <c r="B14" s="86" t="s">
        <v>617</v>
      </c>
      <c r="C14" s="175">
        <v>99574.9</v>
      </c>
      <c r="D14" s="175">
        <v>99574.9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167">
        <v>-3646712.2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0</v>
      </c>
    </row>
    <row r="29" spans="1:5" x14ac:dyDescent="0.2">
      <c r="A29" s="90">
        <v>1241</v>
      </c>
      <c r="B29" s="86" t="s">
        <v>337</v>
      </c>
      <c r="C29" s="176">
        <v>350693.8</v>
      </c>
    </row>
    <row r="30" spans="1:5" x14ac:dyDescent="0.2">
      <c r="A30" s="90">
        <v>1242</v>
      </c>
      <c r="B30" s="86" t="s">
        <v>338</v>
      </c>
      <c r="C30" s="168">
        <v>18780.009999999998</v>
      </c>
    </row>
    <row r="31" spans="1:5" x14ac:dyDescent="0.2">
      <c r="A31" s="90">
        <v>1243</v>
      </c>
      <c r="B31" s="86" t="s">
        <v>339</v>
      </c>
      <c r="C31" s="169">
        <v>0</v>
      </c>
    </row>
    <row r="32" spans="1:5" x14ac:dyDescent="0.2">
      <c r="A32" s="90">
        <v>1244</v>
      </c>
      <c r="B32" s="86" t="s">
        <v>340</v>
      </c>
      <c r="C32" s="168">
        <v>3983677.13</v>
      </c>
    </row>
    <row r="33" spans="1:5" x14ac:dyDescent="0.2">
      <c r="A33" s="90">
        <v>1245</v>
      </c>
      <c r="B33" s="86" t="s">
        <v>341</v>
      </c>
      <c r="C33" s="169">
        <v>0</v>
      </c>
    </row>
    <row r="34" spans="1:5" x14ac:dyDescent="0.2">
      <c r="A34" s="90">
        <v>1246</v>
      </c>
      <c r="B34" s="86" t="s">
        <v>342</v>
      </c>
      <c r="C34" s="176">
        <v>130616</v>
      </c>
    </row>
    <row r="35" spans="1:5" x14ac:dyDescent="0.2">
      <c r="A35" s="90">
        <v>1247</v>
      </c>
      <c r="B35" s="86" t="s">
        <v>343</v>
      </c>
      <c r="C35" s="169">
        <v>0</v>
      </c>
    </row>
    <row r="36" spans="1:5" x14ac:dyDescent="0.2">
      <c r="A36" s="90">
        <v>1248</v>
      </c>
      <c r="B36" s="86" t="s">
        <v>344</v>
      </c>
      <c r="C36" s="169">
        <v>0</v>
      </c>
    </row>
    <row r="37" spans="1:5" x14ac:dyDescent="0.2">
      <c r="A37" s="90">
        <v>1250</v>
      </c>
      <c r="B37" s="86" t="s">
        <v>346</v>
      </c>
      <c r="C37" s="169">
        <v>0</v>
      </c>
    </row>
    <row r="38" spans="1:5" x14ac:dyDescent="0.2">
      <c r="A38" s="90">
        <v>1251</v>
      </c>
      <c r="B38" s="86" t="s">
        <v>347</v>
      </c>
      <c r="C38" s="168">
        <v>53108.41</v>
      </c>
    </row>
    <row r="39" spans="1:5" x14ac:dyDescent="0.2">
      <c r="A39" s="90">
        <v>1252</v>
      </c>
      <c r="B39" s="86" t="s">
        <v>348</v>
      </c>
      <c r="C39" s="169">
        <v>0</v>
      </c>
    </row>
    <row r="40" spans="1:5" x14ac:dyDescent="0.2">
      <c r="A40" s="90">
        <v>1253</v>
      </c>
      <c r="B40" s="86" t="s">
        <v>349</v>
      </c>
      <c r="C40" s="169">
        <v>0</v>
      </c>
    </row>
    <row r="41" spans="1:5" x14ac:dyDescent="0.2">
      <c r="A41" s="90">
        <v>1254</v>
      </c>
      <c r="B41" s="86" t="s">
        <v>350</v>
      </c>
      <c r="C41" s="168">
        <v>70392.37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179">
        <v>56012281.350000001</v>
      </c>
      <c r="D46" s="91">
        <v>0</v>
      </c>
    </row>
    <row r="47" spans="1:5" x14ac:dyDescent="0.2">
      <c r="A47" s="90">
        <v>5510</v>
      </c>
      <c r="B47" s="86" t="s">
        <v>566</v>
      </c>
      <c r="C47" s="179"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178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178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178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178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178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178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178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178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179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178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178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179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178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178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178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178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178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178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178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179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178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179">
        <v>56012281.350000001</v>
      </c>
      <c r="D69" s="91">
        <v>0</v>
      </c>
    </row>
    <row r="70" spans="1:4" x14ac:dyDescent="0.2">
      <c r="A70" s="90">
        <v>5591</v>
      </c>
      <c r="B70" s="86" t="s">
        <v>585</v>
      </c>
      <c r="C70" s="178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178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178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178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178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178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178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178">
        <v>56012281.350000001</v>
      </c>
      <c r="D77" s="91">
        <v>0</v>
      </c>
    </row>
    <row r="78" spans="1:4" x14ac:dyDescent="0.2">
      <c r="A78" s="90">
        <v>5600</v>
      </c>
      <c r="B78" s="86" t="s">
        <v>126</v>
      </c>
      <c r="C78" s="179">
        <v>203647.71</v>
      </c>
      <c r="D78" s="91">
        <v>0</v>
      </c>
    </row>
    <row r="79" spans="1:4" x14ac:dyDescent="0.2">
      <c r="A79" s="90">
        <v>5610</v>
      </c>
      <c r="B79" s="86" t="s">
        <v>592</v>
      </c>
      <c r="C79" s="179">
        <v>203647.71</v>
      </c>
      <c r="D79" s="91">
        <v>0</v>
      </c>
    </row>
    <row r="80" spans="1:4" x14ac:dyDescent="0.2">
      <c r="A80" s="90">
        <v>5611</v>
      </c>
      <c r="B80" s="86" t="s">
        <v>593</v>
      </c>
      <c r="C80" s="177">
        <v>203647.71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TESO-JFCONTA</cp:lastModifiedBy>
  <cp:lastPrinted>2018-03-08T17:54:20Z</cp:lastPrinted>
  <dcterms:created xsi:type="dcterms:W3CDTF">2012-12-11T20:36:24Z</dcterms:created>
  <dcterms:modified xsi:type="dcterms:W3CDTF">2018-04-30T21:17:14Z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