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abril-junio2020\"/>
    </mc:Choice>
  </mc:AlternateContent>
  <bookViews>
    <workbookView xWindow="0" yWindow="0" windowWidth="28800" windowHeight="11265" tabRatio="958"/>
  </bookViews>
  <sheets>
    <sheet name="Reporte de Formatos" sheetId="1" r:id="rId1"/>
    <sheet name="Hidden_1" sheetId="2" r:id="rId2"/>
    <sheet name="Hidden_2" sheetId="3" r:id="rId3"/>
    <sheet name="Hidden_3" sheetId="4" r:id="rId4"/>
    <sheet name="Tabla_416662" sheetId="5" r:id="rId5"/>
    <sheet name="Tabla_416647" sheetId="6" r:id="rId6"/>
    <sheet name="Tabla_416659" sheetId="8" r:id="rId7"/>
    <sheet name="Hidden_1_Tabla_416647" sheetId="7" r:id="rId8"/>
  </sheets>
  <externalReferences>
    <externalReference r:id="rId9"/>
  </externalReferences>
  <definedNames>
    <definedName name="Hidden_1_Tabla_4166474">Hidden_1_Tabla_416647!$A$1:$A$3</definedName>
    <definedName name="Hidden_13">Hidden_1!$A$1:$A$2</definedName>
    <definedName name="Hidden_24">Hidden_2!$A$1:$A$5</definedName>
    <definedName name="Hidden_335">Hidden_3!$A$1:$A$2</definedName>
  </definedNames>
  <calcPr calcId="152511"/>
</workbook>
</file>

<file path=xl/calcChain.xml><?xml version="1.0" encoding="utf-8"?>
<calcChain xmlns="http://schemas.openxmlformats.org/spreadsheetml/2006/main">
  <c r="A4" i="6" l="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 r="AI8" i="1"/>
  <c r="AA53" i="1"/>
  <c r="T53" i="1"/>
  <c r="R53" i="1"/>
  <c r="AA52" i="1"/>
  <c r="T52" i="1"/>
  <c r="R52" i="1"/>
  <c r="AA51" i="1"/>
  <c r="T51" i="1"/>
  <c r="R51" i="1"/>
  <c r="AA50" i="1"/>
  <c r="T50" i="1"/>
  <c r="R50" i="1"/>
  <c r="AA49" i="1"/>
  <c r="T49" i="1"/>
  <c r="R49" i="1"/>
  <c r="AB48" i="1"/>
  <c r="AA48" i="1"/>
  <c r="T48" i="1"/>
  <c r="R48" i="1"/>
  <c r="AB47" i="1"/>
  <c r="AA47" i="1"/>
  <c r="T47" i="1"/>
  <c r="R47" i="1"/>
  <c r="AB46" i="1"/>
  <c r="AA46" i="1"/>
  <c r="T46" i="1"/>
  <c r="R46" i="1"/>
  <c r="AB45" i="1"/>
  <c r="AA45" i="1"/>
  <c r="T45" i="1"/>
  <c r="R45" i="1"/>
  <c r="AB44" i="1"/>
  <c r="AA44" i="1"/>
  <c r="T44" i="1"/>
  <c r="R44" i="1"/>
  <c r="AB43" i="1"/>
  <c r="AA43" i="1"/>
  <c r="T43" i="1"/>
  <c r="R43" i="1"/>
  <c r="AA42" i="1"/>
  <c r="T42" i="1"/>
  <c r="R42" i="1"/>
  <c r="AA41" i="1"/>
  <c r="T41" i="1"/>
  <c r="R41" i="1"/>
  <c r="AA40" i="1"/>
  <c r="T40" i="1"/>
  <c r="R40" i="1"/>
  <c r="AA39" i="1"/>
  <c r="T39" i="1"/>
  <c r="R39" i="1"/>
  <c r="AA38" i="1"/>
  <c r="T38" i="1"/>
  <c r="R38" i="1"/>
  <c r="AB37" i="1"/>
  <c r="AA37" i="1"/>
  <c r="T37" i="1"/>
  <c r="R37" i="1"/>
  <c r="T36" i="1"/>
  <c r="T35" i="1"/>
  <c r="T34" i="1"/>
  <c r="T33" i="1"/>
  <c r="T32" i="1"/>
  <c r="T31" i="1"/>
  <c r="T30" i="1"/>
  <c r="T29" i="1"/>
  <c r="T28" i="1"/>
  <c r="T27" i="1"/>
  <c r="T26" i="1"/>
  <c r="T25" i="1"/>
  <c r="T24" i="1"/>
  <c r="T23" i="1"/>
  <c r="T22" i="1"/>
  <c r="T21" i="1"/>
  <c r="AB20" i="1"/>
  <c r="T20" i="1"/>
  <c r="T19" i="1"/>
  <c r="T18" i="1"/>
  <c r="T17" i="1"/>
  <c r="AB16" i="1"/>
  <c r="T16" i="1"/>
  <c r="T15" i="1"/>
  <c r="T14" i="1"/>
  <c r="T13" i="1"/>
  <c r="AB12" i="1"/>
  <c r="T12" i="1"/>
  <c r="T11" i="1"/>
  <c r="AB10" i="1"/>
  <c r="T10" i="1"/>
  <c r="AB9" i="1"/>
  <c r="T9" i="1"/>
  <c r="AB8" i="1"/>
  <c r="T8" i="1"/>
</calcChain>
</file>

<file path=xl/comments1.xml><?xml version="1.0" encoding="utf-8"?>
<comments xmlns="http://schemas.openxmlformats.org/spreadsheetml/2006/main">
  <authors>
    <author>OBRAS12</author>
  </authors>
  <commentList>
    <comment ref="AC8" authorId="0" shapeId="0">
      <text>
        <r>
          <rPr>
            <b/>
            <sz val="9"/>
            <color indexed="81"/>
            <rFont val="Tahoma"/>
            <family val="2"/>
          </rPr>
          <t>OBRAS12:</t>
        </r>
        <r>
          <rPr>
            <sz val="9"/>
            <color indexed="81"/>
            <rFont val="Tahoma"/>
            <family val="2"/>
          </rPr>
          <t xml:space="preserve">
</t>
        </r>
      </text>
    </comment>
  </commentList>
</comments>
</file>

<file path=xl/sharedStrings.xml><?xml version="1.0" encoding="utf-8"?>
<sst xmlns="http://schemas.openxmlformats.org/spreadsheetml/2006/main" count="1721" uniqueCount="506">
  <si>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</si>
  <si>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</si>
  <si>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</si>
  <si>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</si>
  <si>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</si>
  <si>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</si>
  <si>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</si>
  <si>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</si>
  <si>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</si>
  <si>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</si>
  <si>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</si>
  <si>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</si>
  <si>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</si>
  <si>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</si>
  <si>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</si>
  <si>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</si>
  <si>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</si>
  <si>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</si>
  <si>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</si>
  <si>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</si>
  <si>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</si>
  <si>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</si>
  <si>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</si>
  <si>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</si>
  <si>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</si>
  <si>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</si>
  <si>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</si>
  <si>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</si>
  <si>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</si>
  <si>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</si>
  <si>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</si>
  <si>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</si>
  <si>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</si>
  <si>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</si>
  <si>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</si>
  <si>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</si>
  <si>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</si>
  <si>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</si>
  <si>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</si>
  <si>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</si>
  <si>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</si>
  <si>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</si>
  <si>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</si>
  <si>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</si>
  <si>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</si>
  <si>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</si>
  <si>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</si>
  <si>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</si>
  <si>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</si>
  <si>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</si>
  <si>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</si>
  <si>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</si>
  <si>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</si>
  <si>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</si>
  <si>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</si>
  <si>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</si>
  <si>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</si>
  <si>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</si>
  <si>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</si>
  <si>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</si>
  <si>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</si>
  <si>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</si>
  <si>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</si>
  <si>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</si>
  <si>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</si>
  <si>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</si>
  <si>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</si>
  <si>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</si>
  <si>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</si>
  <si>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</si>
  <si>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</si>
  <si>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</si>
  <si>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</si>
  <si>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</si>
  <si>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</si>
  <si>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</si>
  <si>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</si>
  <si>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</si>
  <si>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</si>
  <si>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</si>
  <si>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</si>
  <si>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</si>
  <si>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</si>
  <si>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</si>
  <si>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</si>
  <si>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</si>
  <si>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</si>
  <si>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</si>
  <si>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</si>
  <si>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</si>
  <si>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</si>
  <si>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</si>
  <si>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</si>
  <si>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</si>
  <si>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</si>
  <si>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</si>
  <si>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</si>
  <si>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</si>
  <si>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</si>
  <si>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</si>
  <si>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</si>
  <si>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</si>
  <si>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</si>
  <si>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</si>
  <si>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</si>
  <si>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</si>
  <si>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</si>
  <si>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</si>
  <si>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</si>
  <si>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</si>
  <si>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</si>
  <si>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</si>
  <si>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</si>
  <si>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</si>
  <si>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</si>
  <si>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</si>
  <si>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</si>
  <si>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</si>
  <si>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</si>
  <si>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</si>
  <si>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</si>
  <si>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</si>
  <si>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</si>
  <si>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</si>
  <si>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</si>
  <si>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</si>
  <si>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</si>
  <si>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</si>
  <si>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</si>
  <si>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</si>
  <si>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</si>
  <si>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</si>
  <si>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</si>
  <si>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</si>
  <si>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</si>
  <si>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</si>
  <si>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</si>
  <si>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</si>
  <si>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</si>
  <si>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</si>
  <si>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</si>
  <si>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</si>
  <si>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</si>
  <si>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</si>
  <si>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</si>
  <si>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</si>
  <si>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</si>
  <si>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</si>
  <si>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</si>
  <si>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</si>
  <si>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OPM-SFR/2020-001</t>
  </si>
  <si>
    <t xml:space="preserve">L ARTÍCULO 73 FRACCIÓN II Y 76 DE LA LEY DE OBRA PÚBLICA Y SERVICIOS RELACIÓNADOS CON LA MISMA PARA EL ESTADO Y LOS MUNICIPIOS DE GUANAJUATO. </t>
  </si>
  <si>
    <t>OPM-SFR/2020-002</t>
  </si>
  <si>
    <t>OPM-SFR/2020-003</t>
  </si>
  <si>
    <t>OPM-SFR/2020-004</t>
  </si>
  <si>
    <t>OPM-SFR/2020-005</t>
  </si>
  <si>
    <t>OPM-SFR/2020-006</t>
  </si>
  <si>
    <t>OPM-SFR/2020-007</t>
  </si>
  <si>
    <t>OPM-SFR/2020-008</t>
  </si>
  <si>
    <t>OPM-SFR/2020-009</t>
  </si>
  <si>
    <t>OPM-SFR/2020-010</t>
  </si>
  <si>
    <t>OPM-SFR/2020-011</t>
  </si>
  <si>
    <t>OPM-SFR/2020-012</t>
  </si>
  <si>
    <t>OPM-SFR/2020-013</t>
  </si>
  <si>
    <t>OPM-SFR/2020-014</t>
  </si>
  <si>
    <t>OPM-SFR/2020-016</t>
  </si>
  <si>
    <t>OPM-SFR/2020-017</t>
  </si>
  <si>
    <t>OPM-SFR/2020-018</t>
  </si>
  <si>
    <t>OPM-SFR/2020-019</t>
  </si>
  <si>
    <t>OPM-SFR/2020-020</t>
  </si>
  <si>
    <t>OPM-SFR/2020-021</t>
  </si>
  <si>
    <t>OPM-SFR/2020-022</t>
  </si>
  <si>
    <t>ARTÍCULO 73 FRACCIÓN II DE LA LEY DE OBRA PÚBLICA Y SERVICIOS RELACIÓNADOS CON LA MISMA PARA EL ESTADO Y LOS MUNICIPIOS DE GUANAJUATO</t>
  </si>
  <si>
    <t>OPM-SFR/2020-023</t>
  </si>
  <si>
    <t>OPM-SFR/2020-024</t>
  </si>
  <si>
    <t>OPM-SFR/2020-025</t>
  </si>
  <si>
    <t>OPM-SFR/2020-026</t>
  </si>
  <si>
    <t>OPM-SFR/2020-027</t>
  </si>
  <si>
    <t>OPM-SFR/2020-028</t>
  </si>
  <si>
    <t>OPM-SFR/2020-029</t>
  </si>
  <si>
    <t>ARTÍCULO 73 FRACCIÓN II DE LA LEY DE OBRA PÚBUCA Y SERVICIOS RELACIÓNADOS CON LA MISMA PARA EL ESTADO Y LOS MUNICIPIOS DE GUANAJUATO</t>
  </si>
  <si>
    <t>OPM-SFR/2020-030</t>
  </si>
  <si>
    <t>OPM-SFR/2020-031</t>
  </si>
  <si>
    <t>OPM-SFR/2020-032</t>
  </si>
  <si>
    <t>OPM-SFR/2020-033</t>
  </si>
  <si>
    <t>OPM-SFR/2020-034</t>
  </si>
  <si>
    <t>OPM-SFR/2020-035</t>
  </si>
  <si>
    <t>OPM-SFR/2020-036</t>
  </si>
  <si>
    <t>OPM-SFR/2020-037</t>
  </si>
  <si>
    <t>OPM-SFR/2020-038</t>
  </si>
  <si>
    <t>OPM-SFR/2020-039</t>
  </si>
  <si>
    <t>OPM-SFR/2020-040</t>
  </si>
  <si>
    <t>OPM-SFR/2020-041</t>
  </si>
  <si>
    <t>OPM-SFR/2020-042</t>
  </si>
  <si>
    <t>OPM-SFR/2020-043</t>
  </si>
  <si>
    <t>OPM-SFR/2020-044</t>
  </si>
  <si>
    <t>OPM-SFR/2020-045</t>
  </si>
  <si>
    <t>OPM-SFR/2020-046</t>
  </si>
  <si>
    <t>OPM-SFR/2020-047</t>
  </si>
  <si>
    <t>CONSTRUCCIÓN DE 120 GAVETAS PARA ADULTO Y 20 PARA OSARIOS EN EL PANTEÓN SAN FRANCISCO</t>
  </si>
  <si>
    <t>REHABILITACIÓN DE MÓDULO PARA GUARDIA NACIONAL</t>
  </si>
  <si>
    <t>PAVIMENTACIÓN DE CALLE RANCHO GRANDE, COLONIA LA RIVERA</t>
  </si>
  <si>
    <t>PAVIMENTACIÓN DE LA CALLE VIRREYES (TRAMO CALLE CUAUHTÉMOC A CALLE TAMAULIPAS)</t>
  </si>
  <si>
    <t>PAVIMENTACIÓN DE LA CALLE LAREDO EN EL BARRIO DE GUADALUPE</t>
  </si>
  <si>
    <t>PAVIMENTACIÓN DE LA CALLE TENOCHTITLAN (TRAMO BLVD. H.COLEGIO MILITAR A BLVD. LAS ROSAS)</t>
  </si>
  <si>
    <t>PAVIMENTACIÓN DE CALLE ÓPALO</t>
  </si>
  <si>
    <t>PAVIMENTACIÓN DE CALLE SANTA ROSA</t>
  </si>
  <si>
    <t>PAVIMENTACIÓN DE LA CALLE RÍO SANTIAGO</t>
  </si>
  <si>
    <t>2DA. ETAPA DE IMAGEN URBANA DE LA CALLE PRESBÍTERO MÁRQUEZ</t>
  </si>
  <si>
    <t>ADECUACIÓN DE JARDÍN SAN ROQUE DE MONTES</t>
  </si>
  <si>
    <t>REHABILITACIÓN DE CICLOVÍA EN EL LIBRAMIENTO SUR TRAMO PUENTE DE LAS OVEJAS A BLVD. EL MAGUEY</t>
  </si>
  <si>
    <t>REHABILITACIÓN DEL CAMINO RAMAL A LA  LOMA DE SAN RAFAEL 2DA. ETAPA</t>
  </si>
  <si>
    <t>REHABILITACIÓN DE ASTA BANDERA EN PLAZA BICENTENARIO</t>
  </si>
  <si>
    <t>RETIRO, SUMINISTRO Y COLOCACIÓN DE LUMINARIOS CON TECNOLOGÍA LED, EN EL COMPLEJO ADMINISTRATIVO Y EN LA UNIDAD DEPORTIVA J. JESÚS RODRÍGUEZ BARBA</t>
  </si>
  <si>
    <t>PROYECTO EJECUTIVO DE LA REHABILITACIÓN DEL SISTEMA DE AGUA POTABLE EN LA LOCALIDAD DE LA ESTACIÓN</t>
  </si>
  <si>
    <t>ELABORACIÓN DE 20 ESTUDIOS DE MECÁNICA DE SUELOS PARA OBRAS EN ZONAS DE ATENCIÓN PRIORITARIA</t>
  </si>
  <si>
    <t>ELABORACIÓN DE EXENCIÓN EN MATERIA DE IMPACTO AMBIENTAL PARA EL PROYECTO CICLOVÍA EL MAGUEY-EL MEZQUITILLO</t>
  </si>
  <si>
    <t>ELABORACIÓN DE CUATRO PROGRAMAS AMBIENTALES PARA EL IMPACTO AMBIENTAL SGPA/DGIRA/DG-08978 DEL BOULEVARD LAS TORRES</t>
  </si>
  <si>
    <t>ELABORACIÓN DE 6 CÁLCULOS ESTRUCTURALES: "CÁLCULO ESTRUCTURAL DE TECHUMBRE PARA CANCHA DE USOS MÚLTIPLES ESC. GILDARDO MAGAÑA EN LA COMUNIDAD DE SAN ROQUE DE TORRES", "CÁLCULO ESTRUCTURAL DE CIMENTACIÓN PARA CAFETERÍA DEL CECYTEG", CÁLCULO ESTRUCTURAL DE TECHUMBRE PARA CANCHA DE USOS MÚLTIPLES ESC. FAUSTO LEÓN", "CÁLCULO ESTRUCTURAL PARA SOPORTE DE LONARIAS EN CADI", "CÁLCULO ESTRUCTURAL DE ARCO IMAGEN DE ACCESO A SAN ROQUE DE TORRES" Y "CÁLCULO ESTRUCTURAL DEL TECHADO DE LAS GRADAS EN LA CANCHA DE CACHI BOL"</t>
  </si>
  <si>
    <t>DICTAMEN ESTRUCTURAL DE EVALUACIÓN, ESCUELA PRIMARIA JUSTO SIERRA</t>
  </si>
  <si>
    <t>CONTROL DE CALIDAD PARA LA CALLE LORENZO COBIÁN EN LA COMUNIDAD DEL MAGUEY Y CALLE LIRIOS EN COLONIAL DEL VALLE</t>
  </si>
  <si>
    <t>ELABORACIÓN DE 20 FICHAS DE AFECTACIÓN DEL CAMINO LIEBRERO-MEXIQUITO</t>
  </si>
  <si>
    <t>PROYECTO EJECUTIVO LOCALES EN ZONA SUR DEL MERCADO MUNICIPAL</t>
  </si>
  <si>
    <t>PROYECTO EJECUTIVO DEL MÓDULO DEL TRÁNSITO MUNICIPAL</t>
  </si>
  <si>
    <t>PROYECTO EJECUTIVO DE LA REHABILITACIÓN DEL RASTRO MUNICIPAL</t>
  </si>
  <si>
    <t>PROYECTO EJECUTIVO RESTAURACIÓN DEL PORTAL PRINCIPAL DEL EDIFICIO DEL PALACIO MUNICIPAL DE SAN FRANCISCO DEL RINCÓN</t>
  </si>
  <si>
    <t>ELABORACIÓN DE 17 PROYECTOS EJECUTIVOS DE PAVIMENTACIÓN DE VIALIDADES EN ZONAS DE ATENCIÓN PRIORITARIA</t>
  </si>
  <si>
    <t>PROYECTO EJECUTIVO DE LA REHABILITACIÓN DEL SISTEMA DE AGUA POTABLE EN LA LOCALIDAD DE EL NACIMIENTO</t>
  </si>
  <si>
    <t>ADECUACIÓN, MANTENIMIENTO Y REHABILITACIÓN DE ESPACIOS PARA OFICINAS ADMINISTRATIVAS EN PRESIDENCIA MUNICIPAL</t>
  </si>
  <si>
    <t>TRABAJOS COMPLEMENTARIOS PARA EL MÓDULO DE ATENCIÓN CIUDADANA EN COMANDANCIA DE SEGURIDAD PÚBLICA</t>
  </si>
  <si>
    <t>CONSTRUCCIÓN DE MÓDULO DE 40 GAVETAS PARA ADULTO Y MÓDULO DE 30 OSARIOS, ACCESO Y FACHADA DEL PANTEÓN DE JESÚS DEL MONTE</t>
  </si>
  <si>
    <t>“CONSTRUCCIÓN DE 78 GAVETAS PARA ADULTO Y 40 GAVETAS DE OSARIO EN PANTEÓN SAN FRANCISCO”</t>
  </si>
  <si>
    <r>
      <t xml:space="preserve">PAVIMENTACIÓN CALLE CAMINO REAL 4TA. ETAPA </t>
    </r>
    <r>
      <rPr>
        <sz val="11"/>
        <color theme="0"/>
        <rFont val="Calibri"/>
        <family val="2"/>
        <scheme val="minor"/>
      </rPr>
      <t>EN AGEB:0293</t>
    </r>
  </si>
  <si>
    <t xml:space="preserve">PAVIMENTACIÓN DE CALLE NAYARIT (TRAMO DE CALLE JUAN GARCÍA A CALLE PEDRO NICOLÁS) </t>
  </si>
  <si>
    <t xml:space="preserve">PAVIMENTACIÓN DE LA CALLE PRIVADA GUILLERMO PRIETO SEGUNDA ETAPA </t>
  </si>
  <si>
    <r>
      <t xml:space="preserve">PAVIMENTACIÓN DE CALLE COLIMA DE CALLE JUAN GARCÍA A CALLE PEDRO NICOLÁS </t>
    </r>
    <r>
      <rPr>
        <sz val="11"/>
        <color theme="0"/>
        <rFont val="Calibri"/>
        <family val="2"/>
        <scheme val="minor"/>
      </rPr>
      <t>EN AGEB: 019A</t>
    </r>
  </si>
  <si>
    <r>
      <t xml:space="preserve">PAVIMENTACIÓN DE CALLE SINALOA DE BLVD. JUAN GARCÍA A BLVD.AQUILES SERDÁN, </t>
    </r>
    <r>
      <rPr>
        <sz val="11"/>
        <color theme="0"/>
        <rFont val="Calibri"/>
        <family val="2"/>
        <scheme val="minor"/>
      </rPr>
      <t>EN AGEB:019A</t>
    </r>
  </si>
  <si>
    <r>
      <t>PAVIMENTACIÓN DE CALLE PRIVADA CORTADORES SEGUNDA ETAPA,</t>
    </r>
    <r>
      <rPr>
        <sz val="11"/>
        <color theme="0"/>
        <rFont val="Calibri"/>
        <family val="2"/>
        <scheme val="minor"/>
      </rPr>
      <t xml:space="preserve"> EN AGEB: 0240</t>
    </r>
  </si>
  <si>
    <t>PAVIMENTACIÓN DE LA CALLE EMILIANO ZAPATA SEGUNDA ETAPA</t>
  </si>
  <si>
    <t>PAVIMENTACIÓN DE LA CALLE PEDRO NICOLÁS 2DA. ETAPA</t>
  </si>
  <si>
    <t>PAVIMENTACIÓN DE CALLE DE LAS HUERTAS</t>
  </si>
  <si>
    <t>PAVIMENTACIÓN DE CALLE CERRADA SANTA LUCÍA</t>
  </si>
  <si>
    <t>PAVIMENTACIÓN DE CALLE RÍO TURBIO</t>
  </si>
  <si>
    <t>PAVIMENTACIÓN DE CALLE CERRADA RANCHO GRANDE</t>
  </si>
  <si>
    <t>AMPLIACIÓN DE DORMITORIOS Y MANTENIMIENTO EN LAS INSTALACIONES DE PROTECCIÓN CIVIL</t>
  </si>
  <si>
    <t>na</t>
  </si>
  <si>
    <t xml:space="preserve">ARQ. JOSÉ ANTONIO </t>
  </si>
  <si>
    <t>GONZÁLEZ</t>
  </si>
  <si>
    <t xml:space="preserve"> REYNOSO</t>
  </si>
  <si>
    <t>Obras Públicas</t>
  </si>
  <si>
    <t>mn</t>
  </si>
  <si>
    <t>transferencia</t>
  </si>
  <si>
    <t>http://www.sanfrancisco.gob.mx/transparencia/archivos/2020/01/202001030880002701.pdf</t>
  </si>
  <si>
    <t>LABORATORIO DE ARQUITECTURA METROPOLITANA, S.A. DE C.V.</t>
  </si>
  <si>
    <t>LAM111219S64</t>
  </si>
  <si>
    <t>http://www.sanfrancisco.gob.mx/transparencia/archivos/2020/01/202001030880002702.pdf</t>
  </si>
  <si>
    <t>CONSTRUCCIONES, ASFALTOS Y TERRACERÍAS, S.A. DE C.V.</t>
  </si>
  <si>
    <t>CAT0101121IA</t>
  </si>
  <si>
    <t>http://www.sanfrancisco.gob.mx/transparencia/archivos/2020/01/202001030880002704.pdf</t>
  </si>
  <si>
    <t>ARQ. JUAN FAUSTINO</t>
  </si>
  <si>
    <t xml:space="preserve"> ORTIZ</t>
  </si>
  <si>
    <t xml:space="preserve"> MAGAÑA</t>
  </si>
  <si>
    <t>http://www.sanfrancisco.gob.mx/transparencia/archivos/2020/01/202001030880002705.pdf</t>
  </si>
  <si>
    <t>ARQ. RAYMUNDO</t>
  </si>
  <si>
    <t xml:space="preserve"> VELÁZQUEZ </t>
  </si>
  <si>
    <t>DÍAZ</t>
  </si>
  <si>
    <t>http://www.sanfrancisco.gob.mx/transparencia/archivos/2020/01/202001030880002706.pdf</t>
  </si>
  <si>
    <t>PROYECTOS Y CONSTRUCCIONES RAYSE, S.A. DE C.V.</t>
  </si>
  <si>
    <t>PCR9907289W5</t>
  </si>
  <si>
    <t>http://www.sanfrancisco.gob.mx/transparencia/archivos/2020/01/202001030880002707.pdf</t>
  </si>
  <si>
    <t>URBARQ DEL RINCÓN, S.A. DE C.V.</t>
  </si>
  <si>
    <t>URI140326341</t>
  </si>
  <si>
    <t>http://www.sanfrancisco.gob.mx/transparencia/archivos/2020/01/202001030880002708.pdf</t>
  </si>
  <si>
    <t xml:space="preserve">ING. JOSÉ DE JESÚS </t>
  </si>
  <si>
    <t xml:space="preserve">DOMÍNGUEZ </t>
  </si>
  <si>
    <t>LÓPEZ</t>
  </si>
  <si>
    <t>http://www.sanfrancisco.gob.mx/transparencia/archivos/2020/01/202001030880002709.pdf</t>
  </si>
  <si>
    <t>GRUPO CONSTRUCTOR GAHERO, S.A. DE C.V.</t>
  </si>
  <si>
    <t>GCG0906108H8</t>
  </si>
  <si>
    <t>http://www.sanfrancisco.gob.mx/transparencia/archivos/2020/01/202001030880002710.pdf</t>
  </si>
  <si>
    <t>FRANERI CONSTRUCCIONES,  S.A. DE C.V.</t>
  </si>
  <si>
    <t>FCO160128D95</t>
  </si>
  <si>
    <t>http://www.sanfrancisco.gob.mx/transparencia/archivos/2020/01/202001030880002711.pdf</t>
  </si>
  <si>
    <t>CONSULTORÍA EN SISTEMAS HIDRÁULICOS HERRAZ, S.A. DE C.V.</t>
  </si>
  <si>
    <t>CSH160219GH3</t>
  </si>
  <si>
    <t>http://www.sanfrancisco.gob.mx/transparencia/archivos/2020/01/202001030880002712.pdf</t>
  </si>
  <si>
    <t>http://www.sanfrancisco.gob.mx/transparencia/archivos/2020/01/202001030880002713.pdf</t>
  </si>
  <si>
    <t xml:space="preserve">ARQ. JORGE IVAN </t>
  </si>
  <si>
    <t>ENRIQUEZ</t>
  </si>
  <si>
    <t xml:space="preserve"> RUTEAGA </t>
  </si>
  <si>
    <t>http://www.sanfrancisco.gob.mx/transparencia/archivos/2020/01/202001030880002714.pdf</t>
  </si>
  <si>
    <t xml:space="preserve">ARQ. MARCO ANTONIO </t>
  </si>
  <si>
    <t xml:space="preserve">MURILLO </t>
  </si>
  <si>
    <t>CHÁVEZ</t>
  </si>
  <si>
    <t>http://www.sanfrancisco.gob.mx/transparencia/archivos/2020/01/202001030880002715.pdf</t>
  </si>
  <si>
    <t xml:space="preserve">JESÚS ENRIQUE </t>
  </si>
  <si>
    <t xml:space="preserve">REYNOSO </t>
  </si>
  <si>
    <t>BOLAÑOS</t>
  </si>
  <si>
    <t>http://www.sanfrancisco.gob.mx/transparencia/archivos/2020/01/202001030880002717.pdf</t>
  </si>
  <si>
    <t xml:space="preserve">ING. JORGE ALFONSO </t>
  </si>
  <si>
    <t xml:space="preserve">GARCÍA </t>
  </si>
  <si>
    <t>PALOMARES</t>
  </si>
  <si>
    <t>http://www.sanfrancisco.gob.mx/transparencia/archivos/2020/01/202001030880002718.pdf</t>
  </si>
  <si>
    <t xml:space="preserve">ING. ARTURO </t>
  </si>
  <si>
    <t>MONTAÑEZ</t>
  </si>
  <si>
    <t xml:space="preserve"> REYES</t>
  </si>
  <si>
    <t>http://www.sanfrancisco.gob.mx/transparencia/archivos/2020/01/202001030880002719.pdf</t>
  </si>
  <si>
    <t>GESTIONES AMBIENTALES DEL CENTRO, S.A. DE C.V.</t>
  </si>
  <si>
    <t>GAC130515TVA</t>
  </si>
  <si>
    <t>http://www.sanfrancisco.gob.mx/transparencia/archivos/2020/01/202001030880002720.pdf</t>
  </si>
  <si>
    <t>http://www.sanfrancisco.gob.mx/transparencia/archivos/2020/01/202001030880002725.pdf</t>
  </si>
  <si>
    <t>ING. FRANCISCO</t>
  </si>
  <si>
    <t xml:space="preserve"> RIVERA </t>
  </si>
  <si>
    <t>CONTRERAS</t>
  </si>
  <si>
    <t>http://www.sanfrancisco.gob.mx/transparencia/archivos/2020/01/202001030880002721.pdf</t>
  </si>
  <si>
    <t xml:space="preserve">ING. FRANCISCO </t>
  </si>
  <si>
    <t xml:space="preserve">RIVERA </t>
  </si>
  <si>
    <t>http://www.sanfrancisco.gob.mx/transparencia/archivos/2020/01/202001030880002722.pdf</t>
  </si>
  <si>
    <t xml:space="preserve">MONTAÑEZ </t>
  </si>
  <si>
    <t>REYES</t>
  </si>
  <si>
    <t>http://www.sanfrancisco.gob.mx/transparencia/archivos/2020/01/202001030880002723.pdf</t>
  </si>
  <si>
    <t>http://www.sanfrancisco.gob.mx/transparencia/archivos/2020/01/202001030880002724.pdf</t>
  </si>
  <si>
    <t>http://www.sanfrancisco.gob.mx/transparencia/archivos/2020/01/202001030880002726.pdf</t>
  </si>
  <si>
    <t>http://www.sanfrancisco.gob.mx/transparencia/archivos/2020/01/202001030880002727.pdf</t>
  </si>
  <si>
    <t>http://www.sanfrancisco.gob.mx/transparencia/archivos/2020/01/202001030880002728.pdf</t>
  </si>
  <si>
    <t xml:space="preserve">ARQ. ESAÚL </t>
  </si>
  <si>
    <t>BUENO</t>
  </si>
  <si>
    <t>x</t>
  </si>
  <si>
    <t>http://www.sanfrancisco.gob.mx/transparencia/archivos/2020/01/202001030880002729.pdf</t>
  </si>
  <si>
    <t>http://www.sanfrancisco.gob.mx/transparencia/archivos/2020/01/202001030880002730.pdf</t>
  </si>
  <si>
    <t>http://www.sanfrancisco.gob.mx/transparencia/archivos/2020/01/202001030880002731.pdf</t>
  </si>
  <si>
    <t>http://www.sanfrancisco.gob.mx/transparencia/archivos/2020/02/202004060880002736.pdf</t>
  </si>
  <si>
    <t>http://www.sanfrancisco.gob.mx/transparencia/archivos/2020/02/202004060880002737.pdf</t>
  </si>
  <si>
    <t>http://www.sanfrancisco.gob.mx/transparencia/archivos/2020/02/202004060880002740.pdf</t>
  </si>
  <si>
    <t xml:space="preserve">GONZÁLEZ </t>
  </si>
  <si>
    <t>REYNOSO</t>
  </si>
  <si>
    <t>http://www.sanfrancisco.gob.mx/transparencia/archivos/2020/02/202004060880002742.pdf</t>
  </si>
  <si>
    <t>http://www.sanfrancisco.gob.mx/transparencia/archivos/2020/02/202004060880002743.pdf</t>
  </si>
  <si>
    <t>CONSTRUCCIONES REKRY, S.A. DE C.V.</t>
  </si>
  <si>
    <t>CRE110816CPA</t>
  </si>
  <si>
    <t>http://www.sanfrancisco.gob.mx/transparencia/archivos/2020/02/202004060880002744.pdf</t>
  </si>
  <si>
    <t>FRANERI CONSTRUCCIONES, S.A. DE C.V.</t>
  </si>
  <si>
    <t>http://www.sanfrancisco.gob.mx/transparencia/archivos/2020/02/202004060880002745.pdf</t>
  </si>
  <si>
    <t xml:space="preserve">ARQ. JUAN FAUSTINO </t>
  </si>
  <si>
    <t xml:space="preserve">ORTIZ </t>
  </si>
  <si>
    <t>MAGAÑA</t>
  </si>
  <si>
    <t>http://www.sanfrancisco.gob.mx/transparencia/archivos/2020/02/202004060880002746.pdf</t>
  </si>
  <si>
    <t>http://www.sanfrancisco.gob.mx/transparencia/archivos/2020/02/202004060880002747.pdf</t>
  </si>
  <si>
    <t>http://www.sanfrancisco.gob.mx/transparencia/archivos/2020/02/202004060880002748.pdf</t>
  </si>
  <si>
    <t>http://www.sanfrancisco.gob.mx/transparencia/archivos/2020/02/202004060880002749.pdf</t>
  </si>
  <si>
    <t xml:space="preserve"> ORTIZ </t>
  </si>
  <si>
    <t>http://www.sanfrancisco.gob.mx/transparencia/archivos/2020/02/202004060880002750.pdf</t>
  </si>
  <si>
    <t>obras Públicas</t>
  </si>
  <si>
    <t>http://www.sanfrancisco.gob.mx/transparencia/archivos/2020/02/202004060880002751.pdf</t>
  </si>
  <si>
    <t>http://www.sanfrancisco.gob.mx/transparencia/archivos/2020/02/202004060880002752.pdf</t>
  </si>
  <si>
    <t>http://www.sanfrancisco.gob.mx/transparencia/archivos/2020/02/202004060880002753.pdf</t>
  </si>
  <si>
    <t>http://www.sanfrancisco.gob.mx/transparencia/archivos/2020/02/202004060880002754.pdf</t>
  </si>
  <si>
    <t>CERO DEL RINCÓN Y URBANISMO, S.A. DE C.V.</t>
  </si>
  <si>
    <t>CRE170530EM7</t>
  </si>
  <si>
    <t>http://www.sanfrancisco.gob.mx/transparencia/archivos/2020/02/202004060880002755.pdf</t>
  </si>
  <si>
    <t>RECURSOS MUNICIPALES FORTAMUN  2020</t>
  </si>
  <si>
    <t>RECURSOS MUNICIPALES CP 2020</t>
  </si>
  <si>
    <t>RECURSOS MUNICIPALES FORTAMUN 2020</t>
  </si>
  <si>
    <t>RECURSOS ESTATALES CONVENIO SRÍA DE FINANZAS</t>
  </si>
  <si>
    <t>RECURSOS MUNICIPALES CP 2020 (PART. FED).</t>
  </si>
  <si>
    <t>RECURSOS MUNICIPALES INDIRECTOS FAISM 2020</t>
  </si>
  <si>
    <t>RECURSOS MUNICIPALES CUENTA PÚBLICA 2020</t>
  </si>
  <si>
    <t>PARTICIPACIONES FEDERALES 2020</t>
  </si>
  <si>
    <t>RECURSOS MUNICIPALES FAISM 2020</t>
  </si>
  <si>
    <t>RECURSOS PARTICIPACIONES FEDERALES 2019</t>
  </si>
  <si>
    <t>RECURSOS CUENTA PÚBLICA 2020 Y PART. FED.  2019</t>
  </si>
  <si>
    <t xml:space="preserve">RECURSOS CUENTA PÚBLICA 2020 </t>
  </si>
  <si>
    <t>SAN FRANCISCO</t>
  </si>
  <si>
    <t>http://www.sanfrancisco.gob.mx/transparencia/archivos/2020/01/202001030880002814.pdf</t>
  </si>
  <si>
    <t>http://www.sanfrancisco.gob.mx/transparencia/archivos/2020/01/202001030880002815.pdf</t>
  </si>
  <si>
    <t>COLONIA LA RIVERA</t>
  </si>
  <si>
    <t>http://www.sanfrancisco.gob.mx/transparencia/archivos/2020/01/202001030880002816.pdf</t>
  </si>
  <si>
    <t>http://www.sanfrancisco.gob.mx/transparencia/archivos/2020/01/202001030880002817.pdf</t>
  </si>
  <si>
    <t>http://www.sanfrancisco.gob.mx/transparencia/archivos/2020/01/202001030880002818.pdf</t>
  </si>
  <si>
    <t>http://www.sanfrancisco.gob.mx/transparencia/archivos/2020/01/202001030880002819.pdf</t>
  </si>
  <si>
    <t>http://www.sanfrancisco.gob.mx/transparencia/archivos/2020/01/202001030880002820.pdf</t>
  </si>
  <si>
    <t>http://www.sanfrancisco.gob.mx/transparencia/archivos/2020/01/202001030880002821.pdf</t>
  </si>
  <si>
    <t>http://www.sanfrancisco.gob.mx/transparencia/archivos/2020/01/202001030880002822.pdf</t>
  </si>
  <si>
    <t>http://www.sanfrancisco.gob.mx/transparencia/archivos/2020/01/202001030880002823.pdf</t>
  </si>
  <si>
    <t>http://www.sanfrancisco.gob.mx/transparencia/archivos/2020/01/202001030880002824.pdf</t>
  </si>
  <si>
    <t>http://www.sanfrancisco.gob.mx/transparencia/archivos/2020/01/202001030880002825.pdf</t>
  </si>
  <si>
    <t>http://www.sanfrancisco.gob.mx/transparencia/archivos/2020/01/202001030880002826.pdf</t>
  </si>
  <si>
    <t>http://www.sanfrancisco.gob.mx/transparencia/archivos/2020/01/202001030880002827.pdf</t>
  </si>
  <si>
    <t>http://www.sanfrancisco.gob.mx/transparencia/archivos/2020/01/202001030880002829.pdf</t>
  </si>
  <si>
    <t>LOCALIDAD DE LA ESTACIÓN</t>
  </si>
  <si>
    <t>http://www.sanfrancisco.gob.mx/transparencia/archivos/2020/01/202001030880002830.pdf</t>
  </si>
  <si>
    <t>http://www.sanfrancisco.gob.mx/transparencia/archivos/2020/02/202004060880002810.pdf</t>
  </si>
  <si>
    <t>EL MAGUEY-EL MEZQUITILLO</t>
  </si>
  <si>
    <t>http://www.sanfrancisco.gob.mx/transparencia/archivos/2020/02/202004060880002811.pdf</t>
  </si>
  <si>
    <t>http://www.sanfrancisco.gob.mx/transparencia/archivos/2020/02/202004060880002812.pdf</t>
  </si>
  <si>
    <t>http://www.sanfrancisco.gob.mx/transparencia/archivos/2020/02/202004060880002813.pdf</t>
  </si>
  <si>
    <t>http://www.sanfrancisco.gob.mx/transparencia/archivos/2020/02/202004060880002814.pdf</t>
  </si>
  <si>
    <t>a CALLE LORENZO COBIÁN EN LA COMUNIDAD DEL MAGUEY Y CALLE LIRIOS EN COLONIAL DEL VALLE</t>
  </si>
  <si>
    <t>http://www.sanfrancisco.gob.mx/transparencia/archivos/2020/02/202004060880002815.pdf</t>
  </si>
  <si>
    <t>a CAMINO LIEBRERO-MEXIQUITO</t>
  </si>
  <si>
    <t>http://www.sanfrancisco.gob.mx/transparencia/archivos/2020/02/202004060880002816.pdf</t>
  </si>
  <si>
    <t>http://www.sanfrancisco.gob.mx/transparencia/archivos/2020/02/202004060880002818.pdf</t>
  </si>
  <si>
    <t>http://www.sanfrancisco.gob.mx/transparencia/archivos/2020/02/202004060880002819.pdf</t>
  </si>
  <si>
    <t>http://www.sanfrancisco.gob.mx/transparencia/archivos/2020/02/202004060880002821.pdf</t>
  </si>
  <si>
    <t>LOCALIDAD DE EL NACIMIENTO</t>
  </si>
  <si>
    <t>http://www.sanfrancisco.gob.mx/transparencia/archivos/2020/02/202004060880002822.pdf</t>
  </si>
  <si>
    <t>http://www.sanfrancisco.gob.mx/transparencia/archivos/2020/02/202004060880002823.pdf</t>
  </si>
  <si>
    <t>http://www.sanfrancisco.gob.mx/transparencia/archivos/2020/02/202004060880002824.pdf</t>
  </si>
  <si>
    <t>PANTEÓN DE JESÚS DEL MONTE</t>
  </si>
  <si>
    <t>http://www.sanfrancisco.gob.mx/transparencia/archivos/2020/02/202004060880002825.pdf</t>
  </si>
  <si>
    <t>PANTEÓN SAN FRANCISCO”</t>
  </si>
  <si>
    <t>http://www.sanfrancisco.gob.mx/transparencia/archivos/2020/02/202004060880002826.pdf</t>
  </si>
  <si>
    <t xml:space="preserve">CALLE CAMINO REAL 4TA. </t>
  </si>
  <si>
    <t>http://www.sanfrancisco.gob.mx/transparencia/archivos/2020/02/202004060880002827.pdf</t>
  </si>
  <si>
    <t xml:space="preserve">CALLE NAYARIT (TRAMO DE CALLE JUAN GARCÍA A CALLE PEDRO NICOLÁS) </t>
  </si>
  <si>
    <t>http://www.sanfrancisco.gob.mx/transparencia/archivos/2020/02/202004060880002828.pdf</t>
  </si>
  <si>
    <t xml:space="preserve">CALLE PRIVADA GUILLERMO PRIETO SEGUNDA ETAPA </t>
  </si>
  <si>
    <t>http://www.sanfrancisco.gob.mx/transparencia/archivos/2020/02/202004060880002829.pdf</t>
  </si>
  <si>
    <t>CALLE COLIMA DE CALLE JUAN GARCÍA A CALLE PEDRO NICOLÁS EN AGEB: 019A</t>
  </si>
  <si>
    <t>http://www.sanfrancisco.gob.mx/transparencia/archivos/2020/02/202004060880002830.pdf</t>
  </si>
  <si>
    <t>CALLE SINALOA DE BLVD. JUAN GARCÍA A BLVD.AQUILES SERDÁN, EN AGEB:019A</t>
  </si>
  <si>
    <t>http://www.sanfrancisco.gob.mx/transparencia/archivos/2020/02/202004060880002831.pdf</t>
  </si>
  <si>
    <t>CALLE PRIVADA CORTADORES SEGUNDA ETAPA, EN AGEB: 0240</t>
  </si>
  <si>
    <t>http://www.sanfrancisco.gob.mx/transparencia/archivos/2020/02/202004060880002832.pdf</t>
  </si>
  <si>
    <t>CALLE EMILIANO ZAPATA SEGUNDA ETAPA</t>
  </si>
  <si>
    <t>http://www.sanfrancisco.gob.mx/transparencia/archivos/2020/02/202004060880002833.pdf</t>
  </si>
  <si>
    <t>CALLE PEDRO NICOLÁS 2DA. ETAPA</t>
  </si>
  <si>
    <t>http://www.sanfrancisco.gob.mx/transparencia/archivos/2020/02/202004060880002834.pdf</t>
  </si>
  <si>
    <t>CALLE DE LAS HUERTAS</t>
  </si>
  <si>
    <t>http://www.sanfrancisco.gob.mx/transparencia/archivos/2020/02/202004060880002760.pdf</t>
  </si>
  <si>
    <t>CALLE CERRADA SANTA LUCÍA</t>
  </si>
  <si>
    <t>http://www.sanfrancisco.gob.mx/transparencia/archivos/2020/02/202004060880002761.pdf</t>
  </si>
  <si>
    <t>http://www.sanfrancisco.gob.mx/transparencia/archivos/2020/02/202004060880002835.pdf</t>
  </si>
  <si>
    <t>CALLE CERRADA RANCHO GRANDE</t>
  </si>
  <si>
    <t>http://www.sanfrancisco.gob.mx/transparencia/archivos/2020/02/202004060880002836.pdf</t>
  </si>
  <si>
    <t>http://www.sanfrancisco.gob.mx/transparencia/archivos/2020/02/202004060880002837.pdf</t>
  </si>
  <si>
    <t>OPM-SFR/2020-004-001</t>
  </si>
  <si>
    <r>
      <t xml:space="preserve">MODIFICAR LA CLÁUSULA SEGUNDA DE EL CONTRATO ORIGINAL, CON OBJETO DE AUTORIZAR UNA AMPLIACIÓN PRESUPUESTAL, PARA LA </t>
    </r>
    <r>
      <rPr>
        <sz val="11"/>
        <color indexed="8"/>
        <rFont val="Calibri"/>
        <family val="2"/>
        <scheme val="minor"/>
      </rPr>
      <t xml:space="preserve">UQUIDACIÓN Y CIERRE ADMINISTRATIVO DEL CONTRATO CONFORME AL FINIQUITO. </t>
    </r>
  </si>
  <si>
    <t>http://www.sanfrancisco.gob.mx/transparencia/archivos/2020/02/202004060880002762.pdf</t>
  </si>
  <si>
    <t>OPM-SFR/2020-002-001</t>
  </si>
  <si>
    <t>MODIFICAR EL PLAZO DE EJECUCIÓN PACTADO LO ANTERIOR DEBIDO VOLUMENES EXCEDENTES Y CONCEPTOS FUERA DE CATALOGO PARA LA AMPLIACIÓN DE METAS</t>
  </si>
  <si>
    <t>http://www.sanfrancisco.gob.mx/transparencia/archivos/2020/02/202004060880002769.pdf</t>
  </si>
  <si>
    <t>OPM-SFR/ 2020-003-01</t>
  </si>
  <si>
    <r>
      <t xml:space="preserve">MODIFICAR EL PLAZO DE EJECUCIÓN PACTADO </t>
    </r>
    <r>
      <rPr>
        <sz val="13"/>
        <color indexed="8"/>
        <rFont val="Arial"/>
        <family val="2"/>
      </rPr>
      <t xml:space="preserve">LO ANTERIOR DEBIDO VOLUMENES EXCEDENTES Y CONCEPTOS FUERA DE CATALOGO. </t>
    </r>
  </si>
  <si>
    <t>http://www.sanfrancisco.gob.mx/transparencia/archivos/2020/02/202004060880002884.pdf</t>
  </si>
  <si>
    <t xml:space="preserve">OPM-SFR/ 2020-005-O 1 </t>
  </si>
  <si>
    <t>http://www.sanfrancisco.gob.mx/transparencia/archivos/2020/02/202004060880002885.pdf</t>
  </si>
  <si>
    <t>OPM-SFR/2020-007-001</t>
  </si>
  <si>
    <t>MODIFICAR LA CLÁUSULA SEGUNDA DE EL CONTRATO ORIGINAL, CON OBJETO DE AUTORIZAR UNA AMPLIACIÓN PRESUPUESTAL, PARA LA LIQUIDACIÓN Y CIERRE ADMINISTRATIVO DEL CONTRATO CONFORME AL FINIQUITO. CON FECHA 1 DE JULIO DE 2020, SE AUTORIZA UNA AMPLIACIÓN PRESUPUESTAL, CON OBJETO DE EFECTUAR LA LIQUIDACIÓN Y CIERRE ADMINISTRATIVO DEL CONTRATO, POR UN MONTO DE $17,664.78 (DIECISIETE MIL SEISCIENTOS SESENTA Y CUATRO MIL PESOS 78/100 M.N.) IVA INCLUIDO,</t>
  </si>
  <si>
    <t>http://www.sanfrancisco.gob.mx/transparencia/archivos/2020/02/202004060880002763.pdf</t>
  </si>
  <si>
    <t>OPM-SFR/ 2020-009-02</t>
  </si>
  <si>
    <t>MODIFICAR EL PLAZO DE EJECUCIÓN PACTADO LO ANTERIOR DEBIDO VOLUMENES EXCEDENTES Y CONCEPTOS FUERA DE CATÁLOGO PARA LA AMPLIACIÓN DE METAS.</t>
  </si>
  <si>
    <t>http://www.sanfrancisco.gob.mx/transparencia/archivos/2020/02/202004060880002886.pdf</t>
  </si>
  <si>
    <t>OPM-SFR/2020-013-01</t>
  </si>
  <si>
    <t>CON OBJETO DE DIFERIR EL PLAZO DE EJECUCIÓN, EN VIRTUD DE QUE SE LIBERO Y ENTREGO EL INMUEBLE DONDE SE EJECUTARAN LOS TRABAJOS EL DÍA 19 DE MAYO DEL 2020.</t>
  </si>
  <si>
    <t>http://www.sanfrancisco.gob.mx/transparencia/archivos/2020/02/202004060880002708.pdf</t>
  </si>
  <si>
    <r>
      <t xml:space="preserve">CON FECHA </t>
    </r>
    <r>
      <rPr>
        <sz val="11"/>
        <color indexed="8"/>
        <rFont val="Calibri"/>
        <family val="2"/>
        <scheme val="minor"/>
      </rPr>
      <t xml:space="preserve">27 DE ABRIL DE 2020, SE AUTORIZA UNA AMPLIACIÓN PRESUPUESTAL, CON OBJETO DE EFECTUAR LA LIQUIDACIÓN Y CIERRE ADMINISTRATIVO DEL CONTRATO, POR UN MONTO DE $16,133.60 (DIEZ Y SEIS MIL CIENTO TREINTA Y TRES PESOS 60/100 M.N.) iVA INCLUIDO, </t>
    </r>
  </si>
  <si>
    <t>http://www.sanfrancisco.gob.mx/transparencia/archivos/2020/02/202004060880002764.pdf</t>
  </si>
  <si>
    <t>OPM-SFR/2020-033-01</t>
  </si>
  <si>
    <t xml:space="preserve">EN MODIFICAR LA CLÁUSULA TERCERA DE EL CONTRATO ORIGINAL, CON OBJETO DE MODIFICAR EL PLAZO DE EJECUCIÓN PACTADO LO ANTERIOR DEBIDO VOLUMENES EXCEDENTES. </t>
  </si>
  <si>
    <t>http://www.sanfrancisco.gob.mx/transparencia/archivos/2020/02/202004060880002741.pdf</t>
  </si>
  <si>
    <t>DÉCIMA NOVENA. - DEL CONTROL Y VIGILANCIA.- AMBAS PARTES ACUERDAN QUE "EL CONTRATANTE" O EL SUPERVISOR POR ÉL DESIGNADO, TENDRÁ FACULTADES EXPRESAS PARA CONTROLAR, VIGILAR Y SUPERVISAR EN TODO TIEMPO LA OBRA, ASÍ COMO LA CALIDAD DE TODOS LOS MATERIALES A EMPLEARSE EN LA EJECUCIÓN DE LOS TRABAJOS Y DEMÁS OBLIGACIONES CONTRAÍDAS POR "EL CONTRATISTA" COMUNICANDO A EL MISMO, POR ESCRITO, LAS INSTRUCCIONES PERTINENTES EN SU CASO, A EFECTO DE QUE SE AJUSTE A LAS ESPECIFICACIONES DEL PROYECTO.</t>
  </si>
  <si>
    <t>http://www.sanfrancisco.gob.mx/transparencia/archivos/2020/02/202004060880002883.pdf</t>
  </si>
  <si>
    <t>http://www.sanfrancisco.gob.mx/transparencia/archivos/2020/02/202004060880002768.pdf</t>
  </si>
  <si>
    <t>http://www.sanfrancisco.gob.mx/transparencia/archivos/2020/02/202004060880002846.pdf</t>
  </si>
  <si>
    <t>http://www.sanfrancisco.gob.mx/transparencia/archivos/2020/02/202004060880002847.pdf</t>
  </si>
  <si>
    <t>http://www.sanfrancisco.gob.mx/transparencia/archivos/2020/02/202004060880002848.pdf</t>
  </si>
  <si>
    <t>http://www.sanfrancisco.gob.mx/transparencia/archivos/2020/02/202004060880002849.pdf</t>
  </si>
  <si>
    <t>http://www.sanfrancisco.gob.mx/transparencia/archivos/2020/02/202004060880002850.pdf</t>
  </si>
  <si>
    <t>http://www.sanfrancisco.gob.mx/transparencia/archivos/2020/02/202004060880002870.pdf</t>
  </si>
  <si>
    <t>http://www.sanfrancisco.gob.mx/transparencia/archivos/2020/02/202004060880002871.pdf</t>
  </si>
  <si>
    <t>http://www.sanfrancisco.gob.mx/transparencia/archivos/2020/02/202004060880002851.pdf</t>
  </si>
  <si>
    <t>http://www.sanfrancisco.gob.mx/transparencia/archivos/2020/02/202004060880002852.pdf</t>
  </si>
  <si>
    <t>http://www.sanfrancisco.gob.mx/transparencia/archivos/2020/02/202004060880002853.pdf</t>
  </si>
  <si>
    <t>http://www.sanfrancisco.gob.mx/transparencia/archivos/2020/02/202004060880002857.pdf</t>
  </si>
  <si>
    <t>http://www.sanfrancisco.gob.mx/transparencia/archivos/2020/02/202004060880002855.pdf</t>
  </si>
  <si>
    <t>http://www.sanfrancisco.gob.mx/transparencia/archivos/2020/02/202004060880002856.pdf</t>
  </si>
  <si>
    <t>http://www.sanfrancisco.gob.mx/transparencia/archivos/2020/02/202004060880002858.pdf</t>
  </si>
  <si>
    <t>http://www.sanfrancisco.gob.mx/transparencia/archivos/2020/02/202004060880002859.pdf</t>
  </si>
  <si>
    <t>http://www.sanfrancisco.gob.mx/transparencia/archivos/2020/02/202004060880002860.pdf</t>
  </si>
  <si>
    <t>http://www.sanfrancisco.gob.mx/transparencia/archivos/2020/02/202004060880002861.pdf</t>
  </si>
  <si>
    <t>http://www.sanfrancisco.gob.mx/transparencia/archivos/2020/02/202004060880002862.pdf</t>
  </si>
  <si>
    <t>http://www.sanfrancisco.gob.mx/transparencia/archivos/2020/02/202004060880002865.pdf</t>
  </si>
  <si>
    <t>http://www.sanfrancisco.gob.mx/transparencia/archivos/2020/02/202004060880002890.pdf</t>
  </si>
  <si>
    <t>http://www.sanfrancisco.gob.mx/transparencia/archivos/2020/02/202004060880002888.pdf</t>
  </si>
  <si>
    <t>http://www.sanfrancisco.gob.mx/transparencia/archivos/2020/02/202004060880002868.pdf</t>
  </si>
  <si>
    <t>http://www.sanfrancisco.gob.mx/transparencia/archivos/2020/02/202004060880002869.pdf</t>
  </si>
  <si>
    <t>http://www.sanfrancisco.gob.mx/transparencia/archivos/2020/02/202004060880002872.pdf</t>
  </si>
  <si>
    <t>http://www.sanfrancisco.gob.mx/transparencia/archivos/2020/02/202004060880002718.pdf</t>
  </si>
  <si>
    <t>http://www.sanfrancisco.gob.mx/transparencia/archivos/2020/02/202004060880002720.pdf</t>
  </si>
  <si>
    <t>http://www.sanfrancisco.gob.mx/transparencia/archivos/2020/02/202004060880002721.pdf</t>
  </si>
  <si>
    <t>http://www.sanfrancisco.gob.mx/transparencia/archivos/2020/02/202004060880002723.pdf</t>
  </si>
  <si>
    <t>http://www.sanfrancisco.gob.mx/transparencia/archivos/2020/02/202004060880002724.pdf</t>
  </si>
  <si>
    <t>http://www.sanfrancisco.gob.mx/transparencia/archivos/2020/02/202004060880002875.pdf</t>
  </si>
  <si>
    <t>http://www.sanfrancisco.gob.mx/transparencia/archivos/2020/02/202004060880002876.pdf</t>
  </si>
  <si>
    <t>http://www.sanfrancisco.gob.mx/transparencia/archivos/2020/02/202004060880002877.pdf</t>
  </si>
  <si>
    <t>http://www.sanfrancisco.gob.mx/transparencia/archivos/2020/02/202004060880002878.pdf</t>
  </si>
  <si>
    <t>http://www.sanfrancisco.gob.mx/transparencia/archivos/2020/02/202004060880002879.pdf</t>
  </si>
  <si>
    <t>http://www.sanfrancisco.gob.mx/transparencia/archivos/2020/02/202004060880002880.pdf</t>
  </si>
  <si>
    <t xml:space="preserve">EL ARTÍCULO 73 FRACCIÓN II Y 76 DE LA LEY DE OBRA PÚBLICA Y SERVICIOS RELACIÓNADOS CON LA MISMA PARA EL ESTADO Y LOS MUNICIPIOS DE GUANAJUATO. </t>
  </si>
  <si>
    <t>PAVIMENTACIÓN CALLE CAMINO REAL 4TA. ETAPA EN AGEB:0293</t>
  </si>
  <si>
    <t>PAVIMENTACIÓN DE CALLE COLIMA DE CALLE JUAN GARCÍA A CALLE PEDRO NICOLÁS EN AGEB: 019A</t>
  </si>
  <si>
    <t>PAVIMENTACIÓN DE CALLE SINALOA DE BLVD. JUAN GARCÍA A BLVD.AQUILES SERDÁN, EN AGEB:019A</t>
  </si>
  <si>
    <t>PAVIMENTACIÓN DE CALLE PRIVADA CORTADORES SEGUNDA ETAPA, EN AGEB: 0240</t>
  </si>
  <si>
    <t>http://www.sanfrancisco.gob.mx/transparencia/archivos/2020/02/202004060880002817.pdf</t>
  </si>
  <si>
    <t>http://www.sanfrancisco.gob.mx/transparencia/archivos/2020/01/202001030880002742.pdf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</si>
</sst>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9C6500"/>
      <name val="Calibri"/>
      <family val="2"/>
      <scheme val="minor"/>
    </font>
    <font>
      <sz val="11"/>
      <color theme="0"/>
      <name val="Calibri"/>
      <family val="2"/>
      <scheme val="minor"/>
    </font>
    <font>
      <i/>
      <sz val="11"/>
      <color theme="1"/>
      <name val="Calibri"/>
      <family val="2"/>
      <scheme val="minor"/>
    </font>
    <font>
      <sz val="10"/>
      <name val="Arial"/>
      <family val="2"/>
    </font>
    <font>
      <sz val="11"/>
      <name val="Calibri"/>
      <family val="2"/>
      <scheme val="minor"/>
    </font>
    <font>
      <i/>
      <sz val="11"/>
      <name val="Calibri"/>
      <family val="2"/>
      <scheme val="minor"/>
    </font>
    <font>
      <u/>
      <sz val="11"/>
      <color theme="10"/>
      <name val="Calibri"/>
      <family val="2"/>
      <scheme val="minor"/>
    </font>
    <font>
      <b/>
      <sz val="9"/>
      <color indexed="81"/>
      <name val="Tahoma"/>
      <family val="2"/>
    </font>
    <font>
      <sz val="9"/>
      <color indexed="81"/>
      <name val="Tahoma"/>
      <family val="2"/>
    </font>
    <font>
      <sz val="11"/>
      <color indexed="8"/>
      <name val="Times New Roman"/>
      <family val="1"/>
    </font>
    <font>
      <sz val="12"/>
      <color indexed="8"/>
      <name val="Arial"/>
      <family val="2"/>
    </font>
    <font>
      <sz val="13"/>
      <color indexed="8"/>
      <name val="Arial"/>
      <family val="2"/>
    </font>
    <font>
      <sz val="15"/>
      <color indexed="8"/>
      <name val="Times New Roman"/>
      <family val="1"/>
    </font>
    <font>
      <u/>
      <sz val="11"/>
      <color theme="1"/>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
      <patternFill patternType="solid">
        <fgColor rgb="FFFFFF00"/>
        <bgColor indexed="64"/>
      </patternFill>
    </fill>
    <fill>
      <patternFill patternType="solid">
        <fgColor rgb="FFFFFF00"/>
      </patternFill>
    </fill>
    <fill>
      <patternFill patternType="solid">
        <fgColor rgb="FFFFFF00"/>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s>
  <cellStyleXfs count="5">
    <xf numFmtId="0" fontId="0" fillId="0" borderId="0"/>
    <xf numFmtId="44" fontId="4" fillId="0" borderId="0" applyFont="0" applyFill="0" applyBorder="0" applyAlignment="0" applyProtection="0"/>
    <xf numFmtId="0" fontId="5" fillId="5" borderId="0" applyNumberFormat="0" applyBorder="0" applyAlignment="0" applyProtection="0"/>
    <xf numFmtId="0" fontId="8" fillId="3" borderId="0"/>
    <xf numFmtId="0" fontId="11" fillId="3" borderId="0" applyNumberFormat="0" applyFill="0" applyBorder="0" applyAlignment="0" applyProtection="0"/>
  </cellStyleXfs>
  <cellXfs count="61">
    <xf numFmtId="0" fontId="0" fillId="0" borderId="0" xfId="0"/>
    <xf numFmtId="0" fontId="2" fillId="2" borderId="1" xfId="0" applyFont="1" applyFill="1" applyBorder="1" applyAlignment="1">
      <alignment horizontal="center" wrapText="1"/>
    </xf>
    <xf numFmtId="0" fontId="7" fillId="3" borderId="1" xfId="0" applyFont="1" applyFill="1" applyBorder="1" applyAlignment="1">
      <alignment horizontal="justify" vertical="justify"/>
    </xf>
    <xf numFmtId="0" fontId="0" fillId="3" borderId="1" xfId="0" applyFont="1" applyFill="1" applyBorder="1" applyAlignment="1">
      <alignment wrapText="1"/>
    </xf>
    <xf numFmtId="0" fontId="0" fillId="3" borderId="1" xfId="0" applyFont="1" applyFill="1" applyBorder="1"/>
    <xf numFmtId="0" fontId="10" fillId="3" borderId="1" xfId="0" applyFont="1" applyFill="1" applyBorder="1" applyAlignment="1">
      <alignment horizontal="justify" vertical="justify"/>
    </xf>
    <xf numFmtId="0" fontId="1" fillId="3" borderId="1" xfId="0" applyFont="1" applyFill="1" applyBorder="1" applyAlignment="1">
      <alignment horizontal="justify" vertical="justify"/>
    </xf>
    <xf numFmtId="0" fontId="1" fillId="3" borderId="1" xfId="0" applyFont="1" applyFill="1" applyBorder="1" applyAlignment="1">
      <alignment vertical="top" wrapText="1"/>
    </xf>
    <xf numFmtId="164" fontId="1" fillId="3" borderId="1" xfId="0" applyNumberFormat="1" applyFont="1" applyFill="1" applyBorder="1" applyAlignment="1">
      <alignment horizontal="justify" vertical="justify"/>
    </xf>
    <xf numFmtId="2" fontId="1" fillId="3" borderId="1" xfId="1" applyNumberFormat="1" applyFont="1" applyFill="1" applyBorder="1" applyAlignment="1">
      <alignment horizontal="justify" vertical="justify"/>
    </xf>
    <xf numFmtId="0" fontId="11" fillId="3" borderId="1" xfId="4" applyFont="1" applyFill="1" applyBorder="1" applyAlignment="1">
      <alignment wrapText="1"/>
    </xf>
    <xf numFmtId="164" fontId="1" fillId="3" borderId="1" xfId="2" applyNumberFormat="1" applyFont="1" applyFill="1" applyBorder="1" applyAlignment="1">
      <alignment horizontal="justify" vertical="justify"/>
    </xf>
    <xf numFmtId="0" fontId="0" fillId="0" borderId="0" xfId="0" applyFont="1"/>
    <xf numFmtId="0" fontId="1" fillId="0" borderId="1" xfId="0" applyFont="1" applyBorder="1" applyAlignment="1">
      <alignment horizontal="justify" vertical="justify" wrapText="1"/>
    </xf>
    <xf numFmtId="14" fontId="9" fillId="0" borderId="2" xfId="0" applyNumberFormat="1" applyFont="1" applyBorder="1" applyAlignment="1">
      <alignment horizontal="center" vertical="center" wrapText="1"/>
    </xf>
    <xf numFmtId="0" fontId="0" fillId="0" borderId="0" xfId="0" applyFont="1" applyAlignment="1">
      <alignment wrapText="1"/>
    </xf>
    <xf numFmtId="0" fontId="1" fillId="0" borderId="1" xfId="0" applyFont="1" applyBorder="1" applyAlignment="1">
      <alignment horizontal="justify" vertical="justify"/>
    </xf>
    <xf numFmtId="0" fontId="1" fillId="0" borderId="0" xfId="0" applyFont="1" applyAlignment="1">
      <alignment vertical="top" wrapText="1"/>
    </xf>
    <xf numFmtId="0" fontId="11" fillId="3" borderId="0" xfId="4" applyFont="1" applyAlignment="1">
      <alignment wrapText="1"/>
    </xf>
    <xf numFmtId="14" fontId="9" fillId="3" borderId="2" xfId="0" applyNumberFormat="1" applyFont="1" applyFill="1" applyBorder="1" applyAlignment="1">
      <alignment horizontal="center" vertical="center" wrapText="1"/>
    </xf>
    <xf numFmtId="14" fontId="0" fillId="3" borderId="1" xfId="0" applyNumberFormat="1" applyFont="1" applyFill="1" applyBorder="1" applyAlignment="1">
      <alignment wrapText="1"/>
    </xf>
    <xf numFmtId="0" fontId="14" fillId="0" borderId="0" xfId="0" applyFont="1" applyAlignment="1">
      <alignment wrapText="1"/>
    </xf>
    <xf numFmtId="14" fontId="0" fillId="0" borderId="0" xfId="0" applyNumberFormat="1" applyAlignment="1">
      <alignment wrapText="1"/>
    </xf>
    <xf numFmtId="0" fontId="11" fillId="3" borderId="0" xfId="4" applyAlignment="1">
      <alignment wrapText="1"/>
    </xf>
    <xf numFmtId="0" fontId="15" fillId="0" borderId="0" xfId="0" applyFont="1"/>
    <xf numFmtId="0" fontId="0" fillId="3" borderId="0" xfId="0" applyFill="1" applyBorder="1"/>
    <xf numFmtId="0" fontId="17" fillId="0" borderId="0" xfId="0" applyFont="1"/>
    <xf numFmtId="0" fontId="11" fillId="3" borderId="1" xfId="4" applyFill="1" applyBorder="1" applyAlignment="1">
      <alignment wrapText="1"/>
    </xf>
    <xf numFmtId="14" fontId="0" fillId="0" borderId="1" xfId="0" applyNumberFormat="1" applyBorder="1" applyAlignment="1">
      <alignment wrapText="1"/>
    </xf>
    <xf numFmtId="0" fontId="3" fillId="4" borderId="3" xfId="0" applyFont="1" applyFill="1" applyBorder="1" applyAlignment="1">
      <alignment horizontal="center" wrapText="1"/>
    </xf>
    <xf numFmtId="2" fontId="1" fillId="3" borderId="1" xfId="3" applyNumberFormat="1" applyFont="1" applyFill="1" applyBorder="1" applyAlignment="1">
      <alignment horizontal="center" vertical="center"/>
    </xf>
    <xf numFmtId="0" fontId="1" fillId="0" borderId="1" xfId="0" applyFont="1" applyBorder="1"/>
    <xf numFmtId="14" fontId="1" fillId="0" borderId="1" xfId="0" applyNumberFormat="1" applyFont="1" applyBorder="1"/>
    <xf numFmtId="0" fontId="1" fillId="3" borderId="1" xfId="0" applyFont="1" applyFill="1" applyBorder="1" applyAlignment="1">
      <alignment wrapText="1"/>
    </xf>
    <xf numFmtId="0" fontId="18" fillId="3" borderId="1" xfId="4" applyFont="1" applyFill="1" applyBorder="1"/>
    <xf numFmtId="0" fontId="1" fillId="3" borderId="1" xfId="0" applyFont="1" applyFill="1" applyBorder="1"/>
    <xf numFmtId="2" fontId="1" fillId="3" borderId="1" xfId="0" applyNumberFormat="1" applyFont="1" applyFill="1" applyBorder="1"/>
    <xf numFmtId="0" fontId="18" fillId="3" borderId="1" xfId="4" applyFont="1" applyFill="1" applyBorder="1" applyAlignment="1">
      <alignment wrapText="1"/>
    </xf>
    <xf numFmtId="0" fontId="1" fillId="3" borderId="1" xfId="0" applyFont="1" applyFill="1" applyBorder="1" applyAlignment="1">
      <alignment horizontal="center" vertical="center" wrapText="1"/>
    </xf>
    <xf numFmtId="14" fontId="1" fillId="3" borderId="1" xfId="0" applyNumberFormat="1" applyFont="1" applyFill="1" applyBorder="1"/>
    <xf numFmtId="0" fontId="1" fillId="0" borderId="0" xfId="0" applyFont="1"/>
    <xf numFmtId="0" fontId="1" fillId="3" borderId="1" xfId="3" applyFont="1" applyFill="1" applyBorder="1"/>
    <xf numFmtId="164" fontId="1" fillId="3" borderId="1" xfId="0" applyNumberFormat="1" applyFont="1" applyFill="1" applyBorder="1"/>
    <xf numFmtId="0" fontId="1" fillId="3" borderId="1" xfId="2" applyFont="1" applyFill="1" applyBorder="1"/>
    <xf numFmtId="0" fontId="1" fillId="3" borderId="1" xfId="2" applyFont="1" applyFill="1" applyBorder="1" applyAlignment="1">
      <alignment horizontal="justify" vertical="justify"/>
    </xf>
    <xf numFmtId="2" fontId="1" fillId="3" borderId="1" xfId="2" applyNumberFormat="1" applyFont="1" applyFill="1" applyBorder="1"/>
    <xf numFmtId="2" fontId="1" fillId="3" borderId="1" xfId="2" applyNumberFormat="1" applyFont="1" applyFill="1" applyBorder="1" applyAlignment="1">
      <alignment horizontal="justify" vertical="justify"/>
    </xf>
    <xf numFmtId="0" fontId="1" fillId="3" borderId="1" xfId="3" applyFont="1" applyFill="1" applyBorder="1" applyAlignment="1">
      <alignment wrapText="1"/>
    </xf>
    <xf numFmtId="0" fontId="1" fillId="0" borderId="1" xfId="0" applyFont="1" applyBorder="1" applyAlignment="1">
      <alignment wrapText="1"/>
    </xf>
    <xf numFmtId="0" fontId="18" fillId="3" borderId="1" xfId="4" applyFont="1" applyBorder="1"/>
    <xf numFmtId="49" fontId="1" fillId="3" borderId="1" xfId="0" applyNumberFormat="1" applyFont="1" applyFill="1" applyBorder="1"/>
    <xf numFmtId="0" fontId="0" fillId="0" borderId="0" xfId="0"/>
    <xf numFmtId="0" fontId="0" fillId="6" borderId="0" xfId="0" applyFill="1"/>
    <xf numFmtId="0" fontId="3" fillId="7" borderId="3" xfId="0" applyFont="1" applyFill="1" applyBorder="1" applyAlignment="1">
      <alignment horizontal="center" wrapText="1"/>
    </xf>
    <xf numFmtId="0" fontId="1" fillId="8" borderId="1" xfId="0" applyFont="1" applyFill="1" applyBorder="1"/>
    <xf numFmtId="0" fontId="1" fillId="8" borderId="1" xfId="3" applyFont="1" applyFill="1" applyBorder="1"/>
    <xf numFmtId="0" fontId="11" fillId="3" borderId="1" xfId="4" applyBorder="1" applyAlignment="1">
      <alignment horizontal="justify" vertical="justify"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11" fillId="0" borderId="0" xfId="4" applyFill="1"/>
  </cellXfs>
  <cellStyles count="5">
    <cellStyle name="Hipervínculo" xfId="4" builtinId="8"/>
    <cellStyle name="Moneda" xfId="1" builtinId="4"/>
    <cellStyle name="Neutral" xfId="2" builtinId="2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XVIIIA%20abril-juni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16662"/>
      <sheetName val="Tabla_416647"/>
      <sheetName val="Hidden_1_Tabla_416647"/>
      <sheetName val="Tabla_416659"/>
    </sheetNames>
    <sheetDataSet>
      <sheetData sheetId="0"/>
      <sheetData sheetId="1"/>
      <sheetData sheetId="2"/>
      <sheetData sheetId="3"/>
      <sheetData sheetId="4"/>
      <sheetData sheetId="5">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row>
        <row r="24">
          <cell r="A24">
            <v>21</v>
          </cell>
        </row>
        <row r="25">
          <cell r="A25">
            <v>22</v>
          </cell>
        </row>
        <row r="26">
          <cell r="A26">
            <v>23</v>
          </cell>
        </row>
        <row r="27">
          <cell r="A27">
            <v>24</v>
          </cell>
        </row>
        <row r="28">
          <cell r="A28">
            <v>25</v>
          </cell>
        </row>
        <row r="29">
          <cell r="A29">
            <v>26</v>
          </cell>
        </row>
        <row r="30">
          <cell r="A30">
            <v>27</v>
          </cell>
        </row>
        <row r="31">
          <cell r="A31">
            <v>28</v>
          </cell>
        </row>
        <row r="32">
          <cell r="A32">
            <v>29</v>
          </cell>
        </row>
        <row r="33">
          <cell r="A33">
            <v>30</v>
          </cell>
        </row>
        <row r="34">
          <cell r="A34">
            <v>31</v>
          </cell>
        </row>
        <row r="35">
          <cell r="A35">
            <v>32</v>
          </cell>
        </row>
        <row r="36">
          <cell r="A36">
            <v>33</v>
          </cell>
        </row>
        <row r="37">
          <cell r="A37">
            <v>34</v>
          </cell>
        </row>
        <row r="38">
          <cell r="A38">
            <v>35</v>
          </cell>
        </row>
        <row r="39">
          <cell r="A39">
            <v>36</v>
          </cell>
        </row>
        <row r="40">
          <cell r="A40">
            <v>37</v>
          </cell>
        </row>
        <row r="41">
          <cell r="A41">
            <v>38</v>
          </cell>
        </row>
        <row r="42">
          <cell r="A42">
            <v>39</v>
          </cell>
        </row>
        <row r="43">
          <cell r="A43">
            <v>40</v>
          </cell>
        </row>
        <row r="44">
          <cell r="A44">
            <v>41</v>
          </cell>
        </row>
        <row r="45">
          <cell r="A45">
            <v>42</v>
          </cell>
        </row>
        <row r="46">
          <cell r="A46">
            <v>43</v>
          </cell>
        </row>
        <row r="47">
          <cell r="A47">
            <v>44</v>
          </cell>
        </row>
        <row r="48">
          <cell r="A48">
            <v>45</v>
          </cell>
        </row>
        <row r="49">
          <cell r="A49">
            <v>46</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anfrancisco.gob.mx/transparencia/archivos/2020/01/202001030880002729.pdf" TargetMode="External"/><Relationship Id="rId117" Type="http://schemas.openxmlformats.org/officeDocument/2006/relationships/comments" Target="../comments1.xml"/><Relationship Id="rId21" Type="http://schemas.openxmlformats.org/officeDocument/2006/relationships/hyperlink" Target="http://www.sanfrancisco.gob.mx/transparencia/archivos/2020/01/202001030880002723.pdf" TargetMode="External"/><Relationship Id="rId42" Type="http://schemas.openxmlformats.org/officeDocument/2006/relationships/hyperlink" Target="http://www.sanfrancisco.gob.mx/transparencia/archivos/2020/02/202004060880002749.pdf" TargetMode="External"/><Relationship Id="rId47" Type="http://schemas.openxmlformats.org/officeDocument/2006/relationships/hyperlink" Target="http://www.sanfrancisco.gob.mx/transparencia/archivos/2020/02/202004060880002875.pdf" TargetMode="External"/><Relationship Id="rId63" Type="http://schemas.openxmlformats.org/officeDocument/2006/relationships/hyperlink" Target="http://www.sanfrancisco.gob.mx/transparencia/archivos/2020/02/202004060880002883.pdf" TargetMode="External"/><Relationship Id="rId68" Type="http://schemas.openxmlformats.org/officeDocument/2006/relationships/hyperlink" Target="http://www.sanfrancisco.gob.mx/transparencia/archivos/2020/02/202004060880002883.pdf" TargetMode="External"/><Relationship Id="rId84" Type="http://schemas.openxmlformats.org/officeDocument/2006/relationships/hyperlink" Target="http://www.sanfrancisco.gob.mx/transparencia/archivos/2020/02/202004060880002883.pdf" TargetMode="External"/><Relationship Id="rId89" Type="http://schemas.openxmlformats.org/officeDocument/2006/relationships/hyperlink" Target="http://www.sanfrancisco.gob.mx/transparencia/archivos/2020/02/202004060880002883.pdf" TargetMode="External"/><Relationship Id="rId112" Type="http://schemas.openxmlformats.org/officeDocument/2006/relationships/hyperlink" Target="http://www.sanfrancisco.gob.mx/transparencia/archivos/2020/01/202001030880002742.pdf" TargetMode="External"/><Relationship Id="rId16" Type="http://schemas.openxmlformats.org/officeDocument/2006/relationships/hyperlink" Target="http://www.sanfrancisco.gob.mx/transparencia/archivos/2020/01/202001030880002719.pdf" TargetMode="External"/><Relationship Id="rId107" Type="http://schemas.openxmlformats.org/officeDocument/2006/relationships/hyperlink" Target="http://www.sanfrancisco.gob.mx/transparencia/archivos/2020/02/202004060880002877.pdf" TargetMode="External"/><Relationship Id="rId11" Type="http://schemas.openxmlformats.org/officeDocument/2006/relationships/hyperlink" Target="http://www.sanfrancisco.gob.mx/transparencia/archivos/2020/01/202001030880002712.pdf" TargetMode="External"/><Relationship Id="rId24" Type="http://schemas.openxmlformats.org/officeDocument/2006/relationships/hyperlink" Target="http://www.sanfrancisco.gob.mx/transparencia/archivos/2020/01/202001030880002727.pdf" TargetMode="External"/><Relationship Id="rId32" Type="http://schemas.openxmlformats.org/officeDocument/2006/relationships/hyperlink" Target="http://www.sanfrancisco.gob.mx/transparencia/archivos/2020/02/202004060880002736.pdf" TargetMode="External"/><Relationship Id="rId37" Type="http://schemas.openxmlformats.org/officeDocument/2006/relationships/hyperlink" Target="http://www.sanfrancisco.gob.mx/transparencia/archivos/2020/02/202004060880002744.pdf" TargetMode="External"/><Relationship Id="rId40" Type="http://schemas.openxmlformats.org/officeDocument/2006/relationships/hyperlink" Target="http://www.sanfrancisco.gob.mx/transparencia/archivos/2020/02/202004060880002747.pdf" TargetMode="External"/><Relationship Id="rId45" Type="http://schemas.openxmlformats.org/officeDocument/2006/relationships/hyperlink" Target="http://www.sanfrancisco.gob.mx/transparencia/archivos/2020/02/202004060880002752.pdf" TargetMode="External"/><Relationship Id="rId53" Type="http://schemas.openxmlformats.org/officeDocument/2006/relationships/hyperlink" Target="http://www.sanfrancisco.gob.mx/transparencia/archivos/2020/02/202004060880002883.pdf" TargetMode="External"/><Relationship Id="rId58" Type="http://schemas.openxmlformats.org/officeDocument/2006/relationships/hyperlink" Target="http://www.sanfrancisco.gob.mx/transparencia/archivos/2020/02/202004060880002883.pdf" TargetMode="External"/><Relationship Id="rId66" Type="http://schemas.openxmlformats.org/officeDocument/2006/relationships/hyperlink" Target="http://www.sanfrancisco.gob.mx/transparencia/archivos/2020/02/202004060880002883.pdf" TargetMode="External"/><Relationship Id="rId74" Type="http://schemas.openxmlformats.org/officeDocument/2006/relationships/hyperlink" Target="http://www.sanfrancisco.gob.mx/transparencia/archivos/2020/02/202004060880002883.pdf" TargetMode="External"/><Relationship Id="rId79" Type="http://schemas.openxmlformats.org/officeDocument/2006/relationships/hyperlink" Target="http://www.sanfrancisco.gob.mx/transparencia/archivos/2020/02/202004060880002883.pdf" TargetMode="External"/><Relationship Id="rId87" Type="http://schemas.openxmlformats.org/officeDocument/2006/relationships/hyperlink" Target="http://www.sanfrancisco.gob.mx/transparencia/archivos/2020/02/202004060880002883.pdf" TargetMode="External"/><Relationship Id="rId102" Type="http://schemas.openxmlformats.org/officeDocument/2006/relationships/hyperlink" Target="http://www.sanfrancisco.gob.mx/transparencia/archivos/2020/02/202004060880002720.pdf" TargetMode="External"/><Relationship Id="rId110" Type="http://schemas.openxmlformats.org/officeDocument/2006/relationships/hyperlink" Target="http://www.sanfrancisco.gob.mx/transparencia/archivos/2020/02/202004060880002880.pdf" TargetMode="External"/><Relationship Id="rId115" Type="http://schemas.openxmlformats.org/officeDocument/2006/relationships/printerSettings" Target="../printerSettings/printerSettings1.bin"/><Relationship Id="rId5" Type="http://schemas.openxmlformats.org/officeDocument/2006/relationships/hyperlink" Target="http://www.sanfrancisco.gob.mx/transparencia/archivos/2020/01/202001030880002706.pdf" TargetMode="External"/><Relationship Id="rId61" Type="http://schemas.openxmlformats.org/officeDocument/2006/relationships/hyperlink" Target="http://www.sanfrancisco.gob.mx/transparencia/archivos/2020/02/202004060880002883.pdf" TargetMode="External"/><Relationship Id="rId82" Type="http://schemas.openxmlformats.org/officeDocument/2006/relationships/hyperlink" Target="http://www.sanfrancisco.gob.mx/transparencia/archivos/2020/02/202004060880002883.pdf" TargetMode="External"/><Relationship Id="rId90" Type="http://schemas.openxmlformats.org/officeDocument/2006/relationships/hyperlink" Target="http://www.sanfrancisco.gob.mx/transparencia/archivos/2020/02/202004060880002883.pdf" TargetMode="External"/><Relationship Id="rId95" Type="http://schemas.openxmlformats.org/officeDocument/2006/relationships/hyperlink" Target="http://www.sanfrancisco.gob.mx/transparencia/archivos/2020/02/202004060880002846.pdf" TargetMode="External"/><Relationship Id="rId19" Type="http://schemas.openxmlformats.org/officeDocument/2006/relationships/hyperlink" Target="http://www.sanfrancisco.gob.mx/transparencia/archivos/2020/01/202001030880002721.pdf" TargetMode="External"/><Relationship Id="rId14" Type="http://schemas.openxmlformats.org/officeDocument/2006/relationships/hyperlink" Target="http://www.sanfrancisco.gob.mx/transparencia/archivos/2020/01/202001030880002715.pdf" TargetMode="External"/><Relationship Id="rId22" Type="http://schemas.openxmlformats.org/officeDocument/2006/relationships/hyperlink" Target="http://www.sanfrancisco.gob.mx/transparencia/archivos/2020/01/202001030880002724.pdf" TargetMode="External"/><Relationship Id="rId27" Type="http://schemas.openxmlformats.org/officeDocument/2006/relationships/hyperlink" Target="http://www.sanfrancisco.gob.mx/transparencia/archivos/2020/01/202001030880002730.pdf" TargetMode="External"/><Relationship Id="rId30" Type="http://schemas.openxmlformats.org/officeDocument/2006/relationships/hyperlink" Target="http://www.sanfrancisco.gob.mx/transparencia/archivos/2020/02/202004060880002754.pdf" TargetMode="External"/><Relationship Id="rId35" Type="http://schemas.openxmlformats.org/officeDocument/2006/relationships/hyperlink" Target="http://www.sanfrancisco.gob.mx/transparencia/archivos/2020/02/202004060880002742.pdf" TargetMode="External"/><Relationship Id="rId43" Type="http://schemas.openxmlformats.org/officeDocument/2006/relationships/hyperlink" Target="http://www.sanfrancisco.gob.mx/transparencia/archivos/2020/02/202004060880002750.pdf" TargetMode="External"/><Relationship Id="rId48" Type="http://schemas.openxmlformats.org/officeDocument/2006/relationships/hyperlink" Target="http://www.sanfrancisco.gob.mx/transparencia/archivos/2020/02/202004060880002883.pdf" TargetMode="External"/><Relationship Id="rId56" Type="http://schemas.openxmlformats.org/officeDocument/2006/relationships/hyperlink" Target="http://www.sanfrancisco.gob.mx/transparencia/archivos/2020/02/202004060880002883.pdf" TargetMode="External"/><Relationship Id="rId64" Type="http://schemas.openxmlformats.org/officeDocument/2006/relationships/hyperlink" Target="http://www.sanfrancisco.gob.mx/transparencia/archivos/2020/02/202004060880002883.pdf" TargetMode="External"/><Relationship Id="rId69" Type="http://schemas.openxmlformats.org/officeDocument/2006/relationships/hyperlink" Target="http://www.sanfrancisco.gob.mx/transparencia/archivos/2020/02/202004060880002883.pdf" TargetMode="External"/><Relationship Id="rId77" Type="http://schemas.openxmlformats.org/officeDocument/2006/relationships/hyperlink" Target="http://www.sanfrancisco.gob.mx/transparencia/archivos/2020/02/202004060880002883.pdf" TargetMode="External"/><Relationship Id="rId100" Type="http://schemas.openxmlformats.org/officeDocument/2006/relationships/hyperlink" Target="http://www.sanfrancisco.gob.mx/transparencia/archivos/2020/02/202004060880002869.pdf" TargetMode="External"/><Relationship Id="rId105" Type="http://schemas.openxmlformats.org/officeDocument/2006/relationships/hyperlink" Target="http://www.sanfrancisco.gob.mx/transparencia/archivos/2020/02/202004060880002724.pdf" TargetMode="External"/><Relationship Id="rId113" Type="http://schemas.openxmlformats.org/officeDocument/2006/relationships/hyperlink" Target="http://www.sanfrancisco.gob.mx/transparencia/archivos/2020/01/202001030880002742.pdf" TargetMode="External"/><Relationship Id="rId8" Type="http://schemas.openxmlformats.org/officeDocument/2006/relationships/hyperlink" Target="http://www.sanfrancisco.gob.mx/transparencia/archivos/2020/01/202001030880002709.pdf" TargetMode="External"/><Relationship Id="rId51" Type="http://schemas.openxmlformats.org/officeDocument/2006/relationships/hyperlink" Target="http://www.sanfrancisco.gob.mx/transparencia/archivos/2020/02/202004060880002883.pdf" TargetMode="External"/><Relationship Id="rId72" Type="http://schemas.openxmlformats.org/officeDocument/2006/relationships/hyperlink" Target="http://www.sanfrancisco.gob.mx/transparencia/archivos/2020/02/202004060880002883.pdf" TargetMode="External"/><Relationship Id="rId80" Type="http://schemas.openxmlformats.org/officeDocument/2006/relationships/hyperlink" Target="http://www.sanfrancisco.gob.mx/transparencia/archivos/2020/02/202004060880002883.pdf" TargetMode="External"/><Relationship Id="rId85" Type="http://schemas.openxmlformats.org/officeDocument/2006/relationships/hyperlink" Target="http://www.sanfrancisco.gob.mx/transparencia/archivos/2020/02/202004060880002883.pdf" TargetMode="External"/><Relationship Id="rId93" Type="http://schemas.openxmlformats.org/officeDocument/2006/relationships/hyperlink" Target="http://www.sanfrancisco.gob.mx/transparencia/archivos/2020/02/202004060880002883.pdf" TargetMode="External"/><Relationship Id="rId98" Type="http://schemas.openxmlformats.org/officeDocument/2006/relationships/hyperlink" Target="http://www.sanfrancisco.gob.mx/transparencia/archivos/2020/02/202004060880002890.pdf" TargetMode="External"/><Relationship Id="rId3" Type="http://schemas.openxmlformats.org/officeDocument/2006/relationships/hyperlink" Target="http://www.sanfrancisco.gob.mx/transparencia/archivos/2020/01/202001030880002704.pdf" TargetMode="External"/><Relationship Id="rId12" Type="http://schemas.openxmlformats.org/officeDocument/2006/relationships/hyperlink" Target="http://www.sanfrancisco.gob.mx/transparencia/archivos/2020/01/202001030880002713.pdf" TargetMode="External"/><Relationship Id="rId17" Type="http://schemas.openxmlformats.org/officeDocument/2006/relationships/hyperlink" Target="http://www.sanfrancisco.gob.mx/transparencia/archivos/2020/01/202001030880002720.pdf" TargetMode="External"/><Relationship Id="rId25" Type="http://schemas.openxmlformats.org/officeDocument/2006/relationships/hyperlink" Target="http://www.sanfrancisco.gob.mx/transparencia/archivos/2020/01/202001030880002728.pdf" TargetMode="External"/><Relationship Id="rId33" Type="http://schemas.openxmlformats.org/officeDocument/2006/relationships/hyperlink" Target="http://www.sanfrancisco.gob.mx/transparencia/archivos/2020/02/202004060880002737.pdf" TargetMode="External"/><Relationship Id="rId38" Type="http://schemas.openxmlformats.org/officeDocument/2006/relationships/hyperlink" Target="http://www.sanfrancisco.gob.mx/transparencia/archivos/2020/02/202004060880002745.pdf" TargetMode="External"/><Relationship Id="rId46" Type="http://schemas.openxmlformats.org/officeDocument/2006/relationships/hyperlink" Target="http://www.sanfrancisco.gob.mx/transparencia/archivos/2020/01/202001030880002717.pdf" TargetMode="External"/><Relationship Id="rId59" Type="http://schemas.openxmlformats.org/officeDocument/2006/relationships/hyperlink" Target="http://www.sanfrancisco.gob.mx/transparencia/archivos/2020/02/202004060880002883.pdf" TargetMode="External"/><Relationship Id="rId67" Type="http://schemas.openxmlformats.org/officeDocument/2006/relationships/hyperlink" Target="http://www.sanfrancisco.gob.mx/transparencia/archivos/2020/02/202004060880002883.pdf" TargetMode="External"/><Relationship Id="rId103" Type="http://schemas.openxmlformats.org/officeDocument/2006/relationships/hyperlink" Target="http://www.sanfrancisco.gob.mx/transparencia/archivos/2020/02/202004060880002721.pdf" TargetMode="External"/><Relationship Id="rId108" Type="http://schemas.openxmlformats.org/officeDocument/2006/relationships/hyperlink" Target="http://www.sanfrancisco.gob.mx/transparencia/archivos/2020/02/202004060880002878.pdf" TargetMode="External"/><Relationship Id="rId116" Type="http://schemas.openxmlformats.org/officeDocument/2006/relationships/vmlDrawing" Target="../drawings/vmlDrawing1.vml"/><Relationship Id="rId20" Type="http://schemas.openxmlformats.org/officeDocument/2006/relationships/hyperlink" Target="http://www.sanfrancisco.gob.mx/transparencia/archivos/2020/01/202001030880002722.pdf" TargetMode="External"/><Relationship Id="rId41" Type="http://schemas.openxmlformats.org/officeDocument/2006/relationships/hyperlink" Target="http://www.sanfrancisco.gob.mx/transparencia/archivos/2020/02/202004060880002748.pdf" TargetMode="External"/><Relationship Id="rId54" Type="http://schemas.openxmlformats.org/officeDocument/2006/relationships/hyperlink" Target="http://www.sanfrancisco.gob.mx/transparencia/archivos/2020/02/202004060880002883.pdf" TargetMode="External"/><Relationship Id="rId62" Type="http://schemas.openxmlformats.org/officeDocument/2006/relationships/hyperlink" Target="http://www.sanfrancisco.gob.mx/transparencia/archivos/2020/02/202004060880002883.pdf" TargetMode="External"/><Relationship Id="rId70" Type="http://schemas.openxmlformats.org/officeDocument/2006/relationships/hyperlink" Target="http://www.sanfrancisco.gob.mx/transparencia/archivos/2020/02/202004060880002883.pdf" TargetMode="External"/><Relationship Id="rId75" Type="http://schemas.openxmlformats.org/officeDocument/2006/relationships/hyperlink" Target="http://www.sanfrancisco.gob.mx/transparencia/archivos/2020/02/202004060880002883.pdf" TargetMode="External"/><Relationship Id="rId83" Type="http://schemas.openxmlformats.org/officeDocument/2006/relationships/hyperlink" Target="http://www.sanfrancisco.gob.mx/transparencia/archivos/2020/02/202004060880002883.pdf" TargetMode="External"/><Relationship Id="rId88" Type="http://schemas.openxmlformats.org/officeDocument/2006/relationships/hyperlink" Target="http://www.sanfrancisco.gob.mx/transparencia/archivos/2020/02/202004060880002883.pdf" TargetMode="External"/><Relationship Id="rId91" Type="http://schemas.openxmlformats.org/officeDocument/2006/relationships/hyperlink" Target="http://www.sanfrancisco.gob.mx/transparencia/archivos/2020/02/202004060880002883.pdf" TargetMode="External"/><Relationship Id="rId96" Type="http://schemas.openxmlformats.org/officeDocument/2006/relationships/hyperlink" Target="http://www.sanfrancisco.gob.mx/transparencia/archivos/2020/02/202004060880002718.pdf" TargetMode="External"/><Relationship Id="rId111" Type="http://schemas.openxmlformats.org/officeDocument/2006/relationships/hyperlink" Target="http://www.sanfrancisco.gob.mx/transparencia/archivos/2020/02/202004060880002855.pdf" TargetMode="External"/><Relationship Id="rId1" Type="http://schemas.openxmlformats.org/officeDocument/2006/relationships/hyperlink" Target="http://www.sanfrancisco.gob.mx/transparencia/archivos/2020/01/202001030880002701.pdf" TargetMode="External"/><Relationship Id="rId6" Type="http://schemas.openxmlformats.org/officeDocument/2006/relationships/hyperlink" Target="http://www.sanfrancisco.gob.mx/transparencia/archivos/2020/01/202001030880002707.pdf" TargetMode="External"/><Relationship Id="rId15" Type="http://schemas.openxmlformats.org/officeDocument/2006/relationships/hyperlink" Target="http://www.sanfrancisco.gob.mx/transparencia/archivos/2020/01/202001030880002718.pdf" TargetMode="External"/><Relationship Id="rId23" Type="http://schemas.openxmlformats.org/officeDocument/2006/relationships/hyperlink" Target="http://www.sanfrancisco.gob.mx/transparencia/archivos/2020/01/202001030880002726.pdf" TargetMode="External"/><Relationship Id="rId28" Type="http://schemas.openxmlformats.org/officeDocument/2006/relationships/hyperlink" Target="http://www.sanfrancisco.gob.mx/transparencia/archivos/2020/01/202001030880002731.pdf" TargetMode="External"/><Relationship Id="rId36" Type="http://schemas.openxmlformats.org/officeDocument/2006/relationships/hyperlink" Target="http://www.sanfrancisco.gob.mx/transparencia/archivos/2020/02/202004060880002743.pdf" TargetMode="External"/><Relationship Id="rId49" Type="http://schemas.openxmlformats.org/officeDocument/2006/relationships/hyperlink" Target="http://www.sanfrancisco.gob.mx/transparencia/archivos/2020/02/202004060880002883.pdf" TargetMode="External"/><Relationship Id="rId57" Type="http://schemas.openxmlformats.org/officeDocument/2006/relationships/hyperlink" Target="http://www.sanfrancisco.gob.mx/transparencia/archivos/2020/02/202004060880002883.pdf" TargetMode="External"/><Relationship Id="rId106" Type="http://schemas.openxmlformats.org/officeDocument/2006/relationships/hyperlink" Target="http://www.sanfrancisco.gob.mx/transparencia/archivos/2020/02/202004060880002876.pdf" TargetMode="External"/><Relationship Id="rId114" Type="http://schemas.openxmlformats.org/officeDocument/2006/relationships/hyperlink" Target="http://www.sanfrancisco.gob.mx/transparencia/archivos/2020/01/202001030880002742.pdf" TargetMode="External"/><Relationship Id="rId10" Type="http://schemas.openxmlformats.org/officeDocument/2006/relationships/hyperlink" Target="http://www.sanfrancisco.gob.mx/transparencia/archivos/2020/01/202001030880002711.pdf" TargetMode="External"/><Relationship Id="rId31" Type="http://schemas.openxmlformats.org/officeDocument/2006/relationships/hyperlink" Target="http://www.sanfrancisco.gob.mx/transparencia/archivos/2020/02/202004060880002753.pdf" TargetMode="External"/><Relationship Id="rId44" Type="http://schemas.openxmlformats.org/officeDocument/2006/relationships/hyperlink" Target="http://www.sanfrancisco.gob.mx/transparencia/archivos/2020/02/202004060880002751.pdf" TargetMode="External"/><Relationship Id="rId52" Type="http://schemas.openxmlformats.org/officeDocument/2006/relationships/hyperlink" Target="http://www.sanfrancisco.gob.mx/transparencia/archivos/2020/02/202004060880002883.pdf" TargetMode="External"/><Relationship Id="rId60" Type="http://schemas.openxmlformats.org/officeDocument/2006/relationships/hyperlink" Target="http://www.sanfrancisco.gob.mx/transparencia/archivos/2020/02/202004060880002883.pdf" TargetMode="External"/><Relationship Id="rId65" Type="http://schemas.openxmlformats.org/officeDocument/2006/relationships/hyperlink" Target="http://www.sanfrancisco.gob.mx/transparencia/archivos/2020/02/202004060880002883.pdf" TargetMode="External"/><Relationship Id="rId73" Type="http://schemas.openxmlformats.org/officeDocument/2006/relationships/hyperlink" Target="http://www.sanfrancisco.gob.mx/transparencia/archivos/2020/02/202004060880002883.pdf" TargetMode="External"/><Relationship Id="rId78" Type="http://schemas.openxmlformats.org/officeDocument/2006/relationships/hyperlink" Target="http://www.sanfrancisco.gob.mx/transparencia/archivos/2020/02/202004060880002883.pdf" TargetMode="External"/><Relationship Id="rId81" Type="http://schemas.openxmlformats.org/officeDocument/2006/relationships/hyperlink" Target="http://www.sanfrancisco.gob.mx/transparencia/archivos/2020/02/202004060880002883.pdf" TargetMode="External"/><Relationship Id="rId86" Type="http://schemas.openxmlformats.org/officeDocument/2006/relationships/hyperlink" Target="http://www.sanfrancisco.gob.mx/transparencia/archivos/2020/02/202004060880002883.pdf" TargetMode="External"/><Relationship Id="rId94" Type="http://schemas.openxmlformats.org/officeDocument/2006/relationships/hyperlink" Target="http://www.sanfrancisco.gob.mx/transparencia/archivos/2020/02/202004060880002768.pdf" TargetMode="External"/><Relationship Id="rId99" Type="http://schemas.openxmlformats.org/officeDocument/2006/relationships/hyperlink" Target="http://www.sanfrancisco.gob.mx/transparencia/archivos/2020/02/202004060880002868.pdf" TargetMode="External"/><Relationship Id="rId101" Type="http://schemas.openxmlformats.org/officeDocument/2006/relationships/hyperlink" Target="http://www.sanfrancisco.gob.mx/transparencia/archivos/2020/02/202004060880002872.pdf" TargetMode="External"/><Relationship Id="rId4" Type="http://schemas.openxmlformats.org/officeDocument/2006/relationships/hyperlink" Target="http://www.sanfrancisco.gob.mx/transparencia/archivos/2020/01/202001030880002705.pdf" TargetMode="External"/><Relationship Id="rId9" Type="http://schemas.openxmlformats.org/officeDocument/2006/relationships/hyperlink" Target="http://www.sanfrancisco.gob.mx/transparencia/archivos/2020/01/202001030880002710.pdf" TargetMode="External"/><Relationship Id="rId13" Type="http://schemas.openxmlformats.org/officeDocument/2006/relationships/hyperlink" Target="http://www.sanfrancisco.gob.mx/transparencia/archivos/2020/01/202001030880002714.pdf" TargetMode="External"/><Relationship Id="rId18" Type="http://schemas.openxmlformats.org/officeDocument/2006/relationships/hyperlink" Target="http://www.sanfrancisco.gob.mx/transparencia/archivos/2020/01/202001030880002725.pdf" TargetMode="External"/><Relationship Id="rId39" Type="http://schemas.openxmlformats.org/officeDocument/2006/relationships/hyperlink" Target="http://www.sanfrancisco.gob.mx/transparencia/archivos/2020/02/202004060880002746.pdf" TargetMode="External"/><Relationship Id="rId109" Type="http://schemas.openxmlformats.org/officeDocument/2006/relationships/hyperlink" Target="http://www.sanfrancisco.gob.mx/transparencia/archivos/2020/02/202004060880002879.pdf" TargetMode="External"/><Relationship Id="rId34" Type="http://schemas.openxmlformats.org/officeDocument/2006/relationships/hyperlink" Target="http://www.sanfrancisco.gob.mx/transparencia/archivos/2020/02/202004060880002740.pdf" TargetMode="External"/><Relationship Id="rId50" Type="http://schemas.openxmlformats.org/officeDocument/2006/relationships/hyperlink" Target="http://www.sanfrancisco.gob.mx/transparencia/archivos/2020/02/202004060880002883.pdf" TargetMode="External"/><Relationship Id="rId55" Type="http://schemas.openxmlformats.org/officeDocument/2006/relationships/hyperlink" Target="http://www.sanfrancisco.gob.mx/transparencia/archivos/2020/02/202004060880002883.pdf" TargetMode="External"/><Relationship Id="rId76" Type="http://schemas.openxmlformats.org/officeDocument/2006/relationships/hyperlink" Target="http://www.sanfrancisco.gob.mx/transparencia/archivos/2020/02/202004060880002883.pdf" TargetMode="External"/><Relationship Id="rId97" Type="http://schemas.openxmlformats.org/officeDocument/2006/relationships/hyperlink" Target="http://www.sanfrancisco.gob.mx/transparencia/archivos/2020/02/202004060880002888.pdf" TargetMode="External"/><Relationship Id="rId104" Type="http://schemas.openxmlformats.org/officeDocument/2006/relationships/hyperlink" Target="http://www.sanfrancisco.gob.mx/transparencia/archivos/2020/02/202004060880002723.pdf" TargetMode="External"/><Relationship Id="rId7" Type="http://schemas.openxmlformats.org/officeDocument/2006/relationships/hyperlink" Target="http://www.sanfrancisco.gob.mx/transparencia/archivos/2020/01/202001030880002708.pdf" TargetMode="External"/><Relationship Id="rId71" Type="http://schemas.openxmlformats.org/officeDocument/2006/relationships/hyperlink" Target="http://www.sanfrancisco.gob.mx/transparencia/archivos/2020/02/202004060880002883.pdf" TargetMode="External"/><Relationship Id="rId92" Type="http://schemas.openxmlformats.org/officeDocument/2006/relationships/hyperlink" Target="http://www.sanfrancisco.gob.mx/transparencia/archivos/2020/02/202004060880002883.pdf" TargetMode="External"/><Relationship Id="rId2" Type="http://schemas.openxmlformats.org/officeDocument/2006/relationships/hyperlink" Target="http://www.sanfrancisco.gob.mx/transparencia/archivos/2020/01/202001030880002702.pdf" TargetMode="External"/><Relationship Id="rId29" Type="http://schemas.openxmlformats.org/officeDocument/2006/relationships/hyperlink" Target="http://www.sanfrancisco.gob.mx/transparencia/archivos/2020/02/202004060880002755.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sanfrancisco.gob.mx/transparencia/archivos/2020/02/202004060880002834.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sanfrancisco.gob.mx/transparencia/archivos/2020/02/202004060880002885.pdf" TargetMode="External"/><Relationship Id="rId3" Type="http://schemas.openxmlformats.org/officeDocument/2006/relationships/hyperlink" Target="http://www.sanfrancisco.gob.mx/transparencia/archivos/2020/02/202004060880002762.pdf" TargetMode="External"/><Relationship Id="rId7" Type="http://schemas.openxmlformats.org/officeDocument/2006/relationships/hyperlink" Target="http://www.sanfrancisco.gob.mx/transparencia/archivos/2020/02/202004060880002884.pdf" TargetMode="External"/><Relationship Id="rId2" Type="http://schemas.openxmlformats.org/officeDocument/2006/relationships/hyperlink" Target="http://www.sanfrancisco.gob.mx/transparencia/archivos/2020/02/202004060880002741.pdf" TargetMode="External"/><Relationship Id="rId1" Type="http://schemas.openxmlformats.org/officeDocument/2006/relationships/hyperlink" Target="http://www.sanfrancisco.gob.mx/transparencia/archivos/2020/02/202004060880002708.pdf" TargetMode="External"/><Relationship Id="rId6" Type="http://schemas.openxmlformats.org/officeDocument/2006/relationships/hyperlink" Target="http://www.sanfrancisco.gob.mx/transparencia/archivos/2020/02/202004060880002769.pdf" TargetMode="External"/><Relationship Id="rId5" Type="http://schemas.openxmlformats.org/officeDocument/2006/relationships/hyperlink" Target="http://www.sanfrancisco.gob.mx/transparencia/archivos/2020/02/202004060880002764.pdf" TargetMode="External"/><Relationship Id="rId4" Type="http://schemas.openxmlformats.org/officeDocument/2006/relationships/hyperlink" Target="http://www.sanfrancisco.gob.mx/transparencia/archivos/2020/02/202004060880002763.pdf" TargetMode="External"/><Relationship Id="rId9" Type="http://schemas.openxmlformats.org/officeDocument/2006/relationships/hyperlink" Target="http://www.sanfrancisco.gob.mx/transparencia/archivos/2020/02/202004060880002886.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3"/>
  <sheetViews>
    <sheetView tabSelected="1" topLeftCell="A2" workbookViewId="0">
      <selection activeCell="A45" sqref="A45"/>
    </sheetView>
  </sheetViews>
  <sheetFormatPr baseColWidth="10" defaultColWidth="9.140625" defaultRowHeight="15" x14ac:dyDescent="0.25"/>
  <cols>
    <col min="1" max="1" width="8" bestFit="1" customWidth="1"/>
    <col min="2" max="3" width="16.140625" customWidth="1"/>
    <col min="4" max="4" width="22" customWidth="1"/>
    <col min="5" max="5" width="16.28515625" bestFit="1" customWidth="1"/>
    <col min="6" max="6" width="20.42578125" customWidth="1"/>
    <col min="7" max="7" width="44.5703125" customWidth="1"/>
    <col min="8" max="8" width="83.42578125" bestFit="1" customWidth="1"/>
    <col min="9" max="9" width="52.28515625" customWidth="1"/>
    <col min="10" max="10" width="18.28515625" customWidth="1"/>
    <col min="11" max="11" width="22.5703125" bestFit="1" customWidth="1"/>
    <col min="12" max="12" width="26.28515625" bestFit="1" customWidth="1"/>
    <col min="13" max="13" width="28.140625" bestFit="1" customWidth="1"/>
    <col min="14" max="14" width="24.140625" bestFit="1" customWidth="1"/>
    <col min="15" max="15" width="17.28515625" customWidth="1"/>
    <col min="16" max="16" width="18.85546875" bestFit="1" customWidth="1"/>
    <col min="17" max="17" width="18.85546875" customWidth="1"/>
    <col min="18" max="18" width="30.28515625" bestFit="1" customWidth="1"/>
    <col min="19" max="19" width="16.5703125" bestFit="1" customWidth="1"/>
    <col min="20" max="21" width="20" customWidth="1"/>
    <col min="22" max="22" width="22.85546875" bestFit="1" customWidth="1"/>
    <col min="23" max="23" width="23.28515625" bestFit="1" customWidth="1"/>
    <col min="24" max="24" width="14.42578125" bestFit="1" customWidth="1"/>
    <col min="25" max="25" width="11.85546875" customWidth="1"/>
    <col min="26" max="26" width="13.5703125" bestFit="1" customWidth="1"/>
    <col min="27" max="27" width="31.85546875" customWidth="1"/>
    <col min="28" max="28" width="19.7109375" customWidth="1"/>
    <col min="29" max="29" width="13.42578125" customWidth="1"/>
    <col min="30" max="30" width="12.5703125" customWidth="1"/>
    <col min="31" max="31" width="58.42578125" customWidth="1"/>
    <col min="32" max="32" width="83.42578125" bestFit="1" customWidth="1"/>
    <col min="33" max="33" width="27.140625" bestFit="1" customWidth="1"/>
    <col min="34" max="34" width="23.7109375" bestFit="1" customWidth="1"/>
    <col min="35" max="35" width="21.42578125" customWidth="1"/>
    <col min="36" max="36" width="14" customWidth="1"/>
    <col min="37" max="37" width="15.7109375" style="52" customWidth="1"/>
    <col min="38" max="38" width="42.28515625" bestFit="1" customWidth="1"/>
    <col min="39" max="39" width="63.42578125" bestFit="1" customWidth="1"/>
    <col min="40" max="40" width="41.7109375" bestFit="1" customWidth="1"/>
    <col min="41" max="42" width="83.42578125" bestFit="1" customWidth="1"/>
    <col min="43" max="43" width="17.7109375" customWidth="1"/>
    <col min="44" max="44" width="17.5703125" bestFit="1" customWidth="1"/>
    <col min="45" max="45" width="20" bestFit="1" customWidth="1"/>
    <col min="46" max="46" width="8" bestFit="1" customWidth="1"/>
  </cols>
  <sheetData>
    <row r="1" spans="1:46" hidden="1" x14ac:dyDescent="0.25">
      <c r="A1" t="s">
        <v>0</v>
      </c>
    </row>
    <row r="2" spans="1:46" x14ac:dyDescent="0.25">
      <c r="A2" s="57" t="s">
        <v>1</v>
      </c>
      <c r="B2" s="58"/>
      <c r="C2" s="58"/>
      <c r="D2" s="57" t="s">
        <v>2</v>
      </c>
      <c r="E2" s="58"/>
      <c r="F2" s="58"/>
      <c r="G2" s="57" t="s">
        <v>3</v>
      </c>
      <c r="H2" s="58"/>
      <c r="I2" s="58"/>
    </row>
    <row r="3" spans="1:46" x14ac:dyDescent="0.25">
      <c r="A3" s="59" t="s">
        <v>4</v>
      </c>
      <c r="B3" s="58"/>
      <c r="C3" s="58"/>
      <c r="D3" s="59" t="s">
        <v>5</v>
      </c>
      <c r="E3" s="58"/>
      <c r="F3" s="58"/>
      <c r="G3" s="59" t="s">
        <v>6</v>
      </c>
      <c r="H3" s="58"/>
      <c r="I3" s="5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s="52"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s="52" t="s">
        <v>52</v>
      </c>
      <c r="AL5" t="s">
        <v>53</v>
      </c>
      <c r="AM5" t="s">
        <v>54</v>
      </c>
      <c r="AN5" t="s">
        <v>55</v>
      </c>
      <c r="AO5" t="s">
        <v>56</v>
      </c>
      <c r="AP5" t="s">
        <v>57</v>
      </c>
      <c r="AQ5" t="s">
        <v>58</v>
      </c>
      <c r="AR5" t="s">
        <v>59</v>
      </c>
      <c r="AS5" t="s">
        <v>60</v>
      </c>
      <c r="AT5" t="s">
        <v>61</v>
      </c>
    </row>
    <row r="6" spans="1:46" x14ac:dyDescent="0.25">
      <c r="A6" s="57" t="s">
        <v>62</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row>
    <row r="7" spans="1:46" ht="90" x14ac:dyDescent="0.25">
      <c r="A7" s="29" t="s">
        <v>63</v>
      </c>
      <c r="B7" s="29" t="s">
        <v>64</v>
      </c>
      <c r="C7" s="29" t="s">
        <v>65</v>
      </c>
      <c r="D7" s="29" t="s">
        <v>66</v>
      </c>
      <c r="E7" s="29" t="s">
        <v>67</v>
      </c>
      <c r="F7" s="29" t="s">
        <v>68</v>
      </c>
      <c r="G7" s="29" t="s">
        <v>69</v>
      </c>
      <c r="H7" s="29" t="s">
        <v>70</v>
      </c>
      <c r="I7" s="29" t="s">
        <v>71</v>
      </c>
      <c r="J7" s="29" t="s">
        <v>72</v>
      </c>
      <c r="K7" s="29" t="s">
        <v>73</v>
      </c>
      <c r="L7" s="29" t="s">
        <v>74</v>
      </c>
      <c r="M7" s="29" t="s">
        <v>75</v>
      </c>
      <c r="N7" s="29" t="s">
        <v>76</v>
      </c>
      <c r="O7" s="29" t="s">
        <v>77</v>
      </c>
      <c r="P7" s="29" t="s">
        <v>78</v>
      </c>
      <c r="Q7" s="29" t="s">
        <v>79</v>
      </c>
      <c r="R7" s="29" t="s">
        <v>80</v>
      </c>
      <c r="S7" s="29" t="s">
        <v>81</v>
      </c>
      <c r="T7" s="29" t="s">
        <v>82</v>
      </c>
      <c r="U7" s="29" t="s">
        <v>83</v>
      </c>
      <c r="V7" s="29" t="s">
        <v>84</v>
      </c>
      <c r="W7" s="29" t="s">
        <v>85</v>
      </c>
      <c r="X7" s="29" t="s">
        <v>86</v>
      </c>
      <c r="Y7" s="29" t="s">
        <v>87</v>
      </c>
      <c r="Z7" s="29" t="s">
        <v>88</v>
      </c>
      <c r="AA7" s="29" t="s">
        <v>89</v>
      </c>
      <c r="AB7" s="29" t="s">
        <v>90</v>
      </c>
      <c r="AC7" s="29" t="s">
        <v>91</v>
      </c>
      <c r="AD7" s="29" t="s">
        <v>92</v>
      </c>
      <c r="AE7" s="29" t="s">
        <v>93</v>
      </c>
      <c r="AF7" s="29" t="s">
        <v>94</v>
      </c>
      <c r="AG7" s="29" t="s">
        <v>95</v>
      </c>
      <c r="AH7" s="29" t="s">
        <v>96</v>
      </c>
      <c r="AI7" s="29" t="s">
        <v>97</v>
      </c>
      <c r="AJ7" s="29" t="s">
        <v>98</v>
      </c>
      <c r="AK7" s="53" t="s">
        <v>99</v>
      </c>
      <c r="AL7" s="29" t="s">
        <v>100</v>
      </c>
      <c r="AM7" s="29" t="s">
        <v>101</v>
      </c>
      <c r="AN7" s="29" t="s">
        <v>102</v>
      </c>
      <c r="AO7" s="29" t="s">
        <v>103</v>
      </c>
      <c r="AP7" s="29" t="s">
        <v>104</v>
      </c>
      <c r="AQ7" s="29" t="s">
        <v>105</v>
      </c>
      <c r="AR7" s="29" t="s">
        <v>106</v>
      </c>
      <c r="AS7" s="29" t="s">
        <v>107</v>
      </c>
      <c r="AT7" s="29" t="s">
        <v>108</v>
      </c>
    </row>
    <row r="8" spans="1:46" s="40" customFormat="1" ht="58.5" customHeight="1" x14ac:dyDescent="0.25">
      <c r="A8" s="31">
        <v>2020</v>
      </c>
      <c r="B8" s="32">
        <v>43922</v>
      </c>
      <c r="C8" s="32">
        <v>44012</v>
      </c>
      <c r="D8" s="31" t="s">
        <v>109</v>
      </c>
      <c r="E8" s="31" t="s">
        <v>111</v>
      </c>
      <c r="F8" s="2" t="s">
        <v>150</v>
      </c>
      <c r="G8" s="33" t="s">
        <v>151</v>
      </c>
      <c r="H8" s="60" t="s">
        <v>505</v>
      </c>
      <c r="I8" s="6" t="s">
        <v>199</v>
      </c>
      <c r="J8" s="31">
        <v>1</v>
      </c>
      <c r="K8" s="6" t="s">
        <v>246</v>
      </c>
      <c r="L8" s="35" t="s">
        <v>247</v>
      </c>
      <c r="M8" s="35" t="s">
        <v>248</v>
      </c>
      <c r="N8" s="35" t="s">
        <v>245</v>
      </c>
      <c r="O8" s="35" t="s">
        <v>245</v>
      </c>
      <c r="P8" s="35" t="s">
        <v>245</v>
      </c>
      <c r="Q8" s="35" t="s">
        <v>249</v>
      </c>
      <c r="R8" s="2" t="s">
        <v>150</v>
      </c>
      <c r="S8" s="8">
        <v>43854</v>
      </c>
      <c r="T8" s="36">
        <f>U8/1.16</f>
        <v>507813.37068965519</v>
      </c>
      <c r="U8" s="9">
        <v>589063.51</v>
      </c>
      <c r="V8" s="36">
        <v>0</v>
      </c>
      <c r="W8" s="36">
        <v>0</v>
      </c>
      <c r="X8" s="35" t="s">
        <v>250</v>
      </c>
      <c r="Y8" s="35" t="s">
        <v>245</v>
      </c>
      <c r="Z8" s="35" t="s">
        <v>251</v>
      </c>
      <c r="AA8" s="6" t="s">
        <v>199</v>
      </c>
      <c r="AB8" s="30">
        <f>58906.35+176719.05+58906.35</f>
        <v>294531.75</v>
      </c>
      <c r="AC8" s="8">
        <v>43857</v>
      </c>
      <c r="AD8" s="8">
        <v>43946</v>
      </c>
      <c r="AE8" s="37" t="s">
        <v>252</v>
      </c>
      <c r="AF8" s="60" t="s">
        <v>505</v>
      </c>
      <c r="AG8" s="6" t="s">
        <v>360</v>
      </c>
      <c r="AH8" s="38">
        <v>2510220</v>
      </c>
      <c r="AI8" s="35">
        <f>[1]Tabla_416647!A4</f>
        <v>1</v>
      </c>
      <c r="AJ8" s="31" t="s">
        <v>117</v>
      </c>
      <c r="AK8" s="54">
        <v>1</v>
      </c>
      <c r="AL8" s="33" t="s">
        <v>461</v>
      </c>
      <c r="AM8" s="37" t="s">
        <v>462</v>
      </c>
      <c r="AN8" s="37" t="s">
        <v>462</v>
      </c>
      <c r="AO8" s="34" t="s">
        <v>463</v>
      </c>
      <c r="AP8" s="34" t="s">
        <v>464</v>
      </c>
      <c r="AQ8" s="35" t="s">
        <v>249</v>
      </c>
      <c r="AR8" s="39">
        <v>44032</v>
      </c>
      <c r="AS8" s="39">
        <v>44032</v>
      </c>
      <c r="AT8" s="35" t="s">
        <v>245</v>
      </c>
    </row>
    <row r="9" spans="1:46" s="40" customFormat="1" ht="58.5" customHeight="1" x14ac:dyDescent="0.25">
      <c r="A9" s="31">
        <v>2020</v>
      </c>
      <c r="B9" s="32">
        <v>43922</v>
      </c>
      <c r="C9" s="32">
        <v>44012</v>
      </c>
      <c r="D9" s="31" t="s">
        <v>109</v>
      </c>
      <c r="E9" s="31" t="s">
        <v>111</v>
      </c>
      <c r="F9" s="2" t="s">
        <v>152</v>
      </c>
      <c r="G9" s="33" t="s">
        <v>151</v>
      </c>
      <c r="H9" s="51" t="s">
        <v>505</v>
      </c>
      <c r="I9" s="6" t="s">
        <v>200</v>
      </c>
      <c r="J9" s="31">
        <v>1</v>
      </c>
      <c r="K9" s="35" t="s">
        <v>245</v>
      </c>
      <c r="L9" s="35" t="s">
        <v>245</v>
      </c>
      <c r="M9" s="35" t="s">
        <v>245</v>
      </c>
      <c r="N9" s="6" t="s">
        <v>253</v>
      </c>
      <c r="O9" s="41" t="s">
        <v>254</v>
      </c>
      <c r="P9" s="35" t="s">
        <v>245</v>
      </c>
      <c r="Q9" s="35" t="s">
        <v>249</v>
      </c>
      <c r="R9" s="2" t="s">
        <v>152</v>
      </c>
      <c r="S9" s="8">
        <v>43854</v>
      </c>
      <c r="T9" s="36">
        <f t="shared" ref="T9:T53" si="0">U9/1.16</f>
        <v>497866.63793103455</v>
      </c>
      <c r="U9" s="9">
        <v>577525.30000000005</v>
      </c>
      <c r="V9" s="36">
        <v>0</v>
      </c>
      <c r="W9" s="36">
        <v>0</v>
      </c>
      <c r="X9" s="35" t="s">
        <v>250</v>
      </c>
      <c r="Y9" s="35" t="s">
        <v>245</v>
      </c>
      <c r="Z9" s="35" t="s">
        <v>251</v>
      </c>
      <c r="AA9" s="6" t="s">
        <v>200</v>
      </c>
      <c r="AB9" s="36">
        <f>173257.59+57752.53</f>
        <v>231010.12</v>
      </c>
      <c r="AC9" s="8">
        <v>43857</v>
      </c>
      <c r="AD9" s="8">
        <v>43917</v>
      </c>
      <c r="AE9" s="37" t="s">
        <v>255</v>
      </c>
      <c r="AF9" s="60" t="s">
        <v>505</v>
      </c>
      <c r="AG9" s="6" t="s">
        <v>360</v>
      </c>
      <c r="AH9" s="38">
        <v>2510220</v>
      </c>
      <c r="AI9" s="35">
        <f>[1]Tabla_416647!A5</f>
        <v>2</v>
      </c>
      <c r="AJ9" s="31" t="s">
        <v>116</v>
      </c>
      <c r="AK9" s="54">
        <v>7</v>
      </c>
      <c r="AL9" s="33" t="s">
        <v>461</v>
      </c>
      <c r="AM9" s="37" t="s">
        <v>462</v>
      </c>
      <c r="AN9" s="37" t="s">
        <v>462</v>
      </c>
      <c r="AO9" t="s">
        <v>505</v>
      </c>
      <c r="AP9" t="s">
        <v>505</v>
      </c>
      <c r="AQ9" s="35" t="s">
        <v>249</v>
      </c>
      <c r="AR9" s="39">
        <v>44032</v>
      </c>
      <c r="AS9" s="39">
        <v>44032</v>
      </c>
      <c r="AT9" s="35" t="s">
        <v>245</v>
      </c>
    </row>
    <row r="10" spans="1:46" s="40" customFormat="1" ht="58.5" customHeight="1" x14ac:dyDescent="0.25">
      <c r="A10" s="31">
        <v>2020</v>
      </c>
      <c r="B10" s="32">
        <v>43922</v>
      </c>
      <c r="C10" s="32">
        <v>44012</v>
      </c>
      <c r="D10" s="31" t="s">
        <v>109</v>
      </c>
      <c r="E10" s="31" t="s">
        <v>111</v>
      </c>
      <c r="F10" s="2" t="s">
        <v>153</v>
      </c>
      <c r="G10" s="33" t="s">
        <v>151</v>
      </c>
      <c r="H10" s="51" t="s">
        <v>505</v>
      </c>
      <c r="I10" s="6" t="s">
        <v>201</v>
      </c>
      <c r="J10" s="31">
        <v>1</v>
      </c>
      <c r="K10" s="35" t="s">
        <v>245</v>
      </c>
      <c r="L10" s="35" t="s">
        <v>245</v>
      </c>
      <c r="M10" s="35" t="s">
        <v>245</v>
      </c>
      <c r="N10" s="6" t="s">
        <v>256</v>
      </c>
      <c r="O10" s="41" t="s">
        <v>257</v>
      </c>
      <c r="P10" s="35" t="s">
        <v>245</v>
      </c>
      <c r="Q10" s="35" t="s">
        <v>249</v>
      </c>
      <c r="R10" s="2" t="s">
        <v>153</v>
      </c>
      <c r="S10" s="8">
        <v>43889</v>
      </c>
      <c r="T10" s="36">
        <f t="shared" si="0"/>
        <v>1430135.7586206896</v>
      </c>
      <c r="U10" s="9">
        <v>1658957.48</v>
      </c>
      <c r="V10" s="36">
        <v>0</v>
      </c>
      <c r="W10" s="36">
        <v>0</v>
      </c>
      <c r="X10" s="35" t="s">
        <v>250</v>
      </c>
      <c r="Y10" s="35" t="s">
        <v>245</v>
      </c>
      <c r="Z10" s="35" t="s">
        <v>251</v>
      </c>
      <c r="AA10" s="6" t="s">
        <v>201</v>
      </c>
      <c r="AB10" s="36">
        <f>165895.75+497687.24</f>
        <v>663582.99</v>
      </c>
      <c r="AC10" s="8">
        <v>43892</v>
      </c>
      <c r="AD10" s="8">
        <v>44020</v>
      </c>
      <c r="AE10" s="37" t="s">
        <v>258</v>
      </c>
      <c r="AF10" s="60" t="s">
        <v>505</v>
      </c>
      <c r="AG10" s="6" t="s">
        <v>360</v>
      </c>
      <c r="AH10" s="38">
        <v>2510220</v>
      </c>
      <c r="AI10" s="35">
        <f>[1]Tabla_416647!A6</f>
        <v>3</v>
      </c>
      <c r="AJ10" s="31" t="s">
        <v>116</v>
      </c>
      <c r="AK10" s="54">
        <v>8</v>
      </c>
      <c r="AL10" s="33" t="s">
        <v>461</v>
      </c>
      <c r="AM10" s="37" t="s">
        <v>462</v>
      </c>
      <c r="AN10" s="37" t="s">
        <v>462</v>
      </c>
      <c r="AO10" s="51" t="s">
        <v>505</v>
      </c>
      <c r="AP10" s="51" t="s">
        <v>505</v>
      </c>
      <c r="AQ10" s="35" t="s">
        <v>249</v>
      </c>
      <c r="AR10" s="39">
        <v>44032</v>
      </c>
      <c r="AS10" s="39">
        <v>44032</v>
      </c>
      <c r="AT10" s="35" t="s">
        <v>245</v>
      </c>
    </row>
    <row r="11" spans="1:46" s="40" customFormat="1" ht="58.5" customHeight="1" x14ac:dyDescent="0.25">
      <c r="A11" s="31">
        <v>2020</v>
      </c>
      <c r="B11" s="32">
        <v>43922</v>
      </c>
      <c r="C11" s="32">
        <v>44012</v>
      </c>
      <c r="D11" s="31" t="s">
        <v>109</v>
      </c>
      <c r="E11" s="31" t="s">
        <v>111</v>
      </c>
      <c r="F11" s="2" t="s">
        <v>154</v>
      </c>
      <c r="G11" s="33" t="s">
        <v>151</v>
      </c>
      <c r="H11" s="51" t="s">
        <v>505</v>
      </c>
      <c r="I11" s="6" t="s">
        <v>202</v>
      </c>
      <c r="J11" s="31">
        <v>1</v>
      </c>
      <c r="K11" s="6" t="s">
        <v>259</v>
      </c>
      <c r="L11" s="35" t="s">
        <v>260</v>
      </c>
      <c r="M11" s="35" t="s">
        <v>261</v>
      </c>
      <c r="N11" s="35" t="s">
        <v>245</v>
      </c>
      <c r="O11" s="35" t="s">
        <v>245</v>
      </c>
      <c r="P11" s="35" t="s">
        <v>245</v>
      </c>
      <c r="Q11" s="35" t="s">
        <v>249</v>
      </c>
      <c r="R11" s="2" t="s">
        <v>154</v>
      </c>
      <c r="S11" s="8">
        <v>43889</v>
      </c>
      <c r="T11" s="36">
        <f t="shared" si="0"/>
        <v>1428927.4741379311</v>
      </c>
      <c r="U11" s="9">
        <v>1657555.87</v>
      </c>
      <c r="V11" s="36">
        <v>0</v>
      </c>
      <c r="W11" s="36">
        <v>0</v>
      </c>
      <c r="X11" s="35" t="s">
        <v>250</v>
      </c>
      <c r="Y11" s="35" t="s">
        <v>245</v>
      </c>
      <c r="Z11" s="35" t="s">
        <v>251</v>
      </c>
      <c r="AA11" s="6" t="s">
        <v>202</v>
      </c>
      <c r="AB11" s="36">
        <v>816807.83</v>
      </c>
      <c r="AC11" s="8">
        <v>43892</v>
      </c>
      <c r="AD11" s="8">
        <v>43966</v>
      </c>
      <c r="AE11" s="37" t="s">
        <v>262</v>
      </c>
      <c r="AF11" s="60" t="s">
        <v>505</v>
      </c>
      <c r="AG11" s="6" t="s">
        <v>360</v>
      </c>
      <c r="AH11" s="38">
        <v>2510220</v>
      </c>
      <c r="AI11" s="35">
        <f>[1]Tabla_416647!A7</f>
        <v>4</v>
      </c>
      <c r="AJ11" s="31" t="s">
        <v>116</v>
      </c>
      <c r="AK11" s="54">
        <v>2</v>
      </c>
      <c r="AL11" s="33" t="s">
        <v>461</v>
      </c>
      <c r="AM11" s="37" t="s">
        <v>462</v>
      </c>
      <c r="AN11" s="37" t="s">
        <v>462</v>
      </c>
      <c r="AO11" s="37" t="s">
        <v>465</v>
      </c>
      <c r="AP11" s="37" t="s">
        <v>466</v>
      </c>
      <c r="AQ11" s="35" t="s">
        <v>249</v>
      </c>
      <c r="AR11" s="42">
        <v>44032</v>
      </c>
      <c r="AS11" s="42">
        <v>44032</v>
      </c>
      <c r="AT11" s="35" t="s">
        <v>245</v>
      </c>
    </row>
    <row r="12" spans="1:46" s="40" customFormat="1" ht="58.5" customHeight="1" x14ac:dyDescent="0.25">
      <c r="A12" s="31">
        <v>2020</v>
      </c>
      <c r="B12" s="32">
        <v>43922</v>
      </c>
      <c r="C12" s="32">
        <v>44012</v>
      </c>
      <c r="D12" s="31" t="s">
        <v>109</v>
      </c>
      <c r="E12" s="31" t="s">
        <v>111</v>
      </c>
      <c r="F12" s="2" t="s">
        <v>155</v>
      </c>
      <c r="G12" s="33" t="s">
        <v>151</v>
      </c>
      <c r="H12" s="51" t="s">
        <v>505</v>
      </c>
      <c r="I12" s="6" t="s">
        <v>203</v>
      </c>
      <c r="J12" s="31">
        <v>1</v>
      </c>
      <c r="K12" s="6" t="s">
        <v>263</v>
      </c>
      <c r="L12" s="35" t="s">
        <v>264</v>
      </c>
      <c r="M12" s="35" t="s">
        <v>265</v>
      </c>
      <c r="N12" s="35" t="s">
        <v>245</v>
      </c>
      <c r="O12" s="35" t="s">
        <v>245</v>
      </c>
      <c r="P12" s="35" t="s">
        <v>245</v>
      </c>
      <c r="Q12" s="35" t="s">
        <v>249</v>
      </c>
      <c r="R12" s="2" t="s">
        <v>155</v>
      </c>
      <c r="S12" s="8">
        <v>43889</v>
      </c>
      <c r="T12" s="36">
        <f t="shared" si="0"/>
        <v>1788289.681034483</v>
      </c>
      <c r="U12" s="9">
        <v>2074416.03</v>
      </c>
      <c r="V12" s="36">
        <v>0</v>
      </c>
      <c r="W12" s="36">
        <v>0</v>
      </c>
      <c r="X12" s="35" t="s">
        <v>250</v>
      </c>
      <c r="Y12" s="35" t="s">
        <v>245</v>
      </c>
      <c r="Z12" s="35" t="s">
        <v>251</v>
      </c>
      <c r="AA12" s="6" t="s">
        <v>203</v>
      </c>
      <c r="AB12" s="36">
        <f>207441.6+622324.8</f>
        <v>829766.4</v>
      </c>
      <c r="AC12" s="8">
        <v>43892</v>
      </c>
      <c r="AD12" s="8">
        <v>43981</v>
      </c>
      <c r="AE12" s="37" t="s">
        <v>266</v>
      </c>
      <c r="AF12" s="60" t="s">
        <v>505</v>
      </c>
      <c r="AG12" s="6" t="s">
        <v>360</v>
      </c>
      <c r="AH12" s="38">
        <v>2510220</v>
      </c>
      <c r="AI12" s="35">
        <f>[1]Tabla_416647!A8</f>
        <v>5</v>
      </c>
      <c r="AJ12" s="31" t="s">
        <v>116</v>
      </c>
      <c r="AK12" s="54">
        <v>9</v>
      </c>
      <c r="AL12" s="33" t="s">
        <v>461</v>
      </c>
      <c r="AM12" s="37" t="s">
        <v>462</v>
      </c>
      <c r="AN12" s="37" t="s">
        <v>462</v>
      </c>
      <c r="AO12" t="s">
        <v>505</v>
      </c>
      <c r="AP12" t="s">
        <v>505</v>
      </c>
      <c r="AQ12" s="35" t="s">
        <v>249</v>
      </c>
      <c r="AR12" s="39">
        <v>44032</v>
      </c>
      <c r="AS12" s="39">
        <v>44032</v>
      </c>
      <c r="AT12" s="35" t="s">
        <v>245</v>
      </c>
    </row>
    <row r="13" spans="1:46" s="40" customFormat="1" ht="58.5" customHeight="1" x14ac:dyDescent="0.25">
      <c r="A13" s="31">
        <v>2020</v>
      </c>
      <c r="B13" s="32">
        <v>43922</v>
      </c>
      <c r="C13" s="32">
        <v>44012</v>
      </c>
      <c r="D13" s="31" t="s">
        <v>109</v>
      </c>
      <c r="E13" s="31" t="s">
        <v>111</v>
      </c>
      <c r="F13" s="2" t="s">
        <v>156</v>
      </c>
      <c r="G13" s="33" t="s">
        <v>151</v>
      </c>
      <c r="H13" s="51" t="s">
        <v>505</v>
      </c>
      <c r="I13" s="6" t="s">
        <v>204</v>
      </c>
      <c r="J13" s="31">
        <v>1</v>
      </c>
      <c r="K13" s="35" t="s">
        <v>245</v>
      </c>
      <c r="L13" s="35" t="s">
        <v>245</v>
      </c>
      <c r="M13" s="35" t="s">
        <v>245</v>
      </c>
      <c r="N13" s="6" t="s">
        <v>267</v>
      </c>
      <c r="O13" s="41" t="s">
        <v>268</v>
      </c>
      <c r="P13" s="35" t="s">
        <v>245</v>
      </c>
      <c r="Q13" s="35" t="s">
        <v>249</v>
      </c>
      <c r="R13" s="2" t="s">
        <v>156</v>
      </c>
      <c r="S13" s="8">
        <v>43889</v>
      </c>
      <c r="T13" s="36">
        <f t="shared" si="0"/>
        <v>2324355.1293103453</v>
      </c>
      <c r="U13" s="9">
        <v>2696251.95</v>
      </c>
      <c r="V13" s="36">
        <v>0</v>
      </c>
      <c r="W13" s="36">
        <v>0</v>
      </c>
      <c r="X13" s="35" t="s">
        <v>250</v>
      </c>
      <c r="Y13" s="35" t="s">
        <v>245</v>
      </c>
      <c r="Z13" s="35" t="s">
        <v>251</v>
      </c>
      <c r="AA13" s="6" t="s">
        <v>204</v>
      </c>
      <c r="AB13" s="36">
        <v>0</v>
      </c>
      <c r="AC13" s="8">
        <v>43892</v>
      </c>
      <c r="AD13" s="8">
        <v>43981</v>
      </c>
      <c r="AE13" s="37" t="s">
        <v>269</v>
      </c>
      <c r="AF13" s="60" t="s">
        <v>505</v>
      </c>
      <c r="AG13" s="6" t="s">
        <v>360</v>
      </c>
      <c r="AH13" s="38">
        <v>2510220</v>
      </c>
      <c r="AI13" s="35">
        <f>[1]Tabla_416647!A9</f>
        <v>6</v>
      </c>
      <c r="AJ13" s="31" t="s">
        <v>117</v>
      </c>
      <c r="AK13" s="54">
        <v>1</v>
      </c>
      <c r="AL13" s="33" t="s">
        <v>461</v>
      </c>
      <c r="AM13" s="37" t="s">
        <v>462</v>
      </c>
      <c r="AN13" s="37" t="s">
        <v>462</v>
      </c>
      <c r="AO13" s="51" t="s">
        <v>505</v>
      </c>
      <c r="AP13" s="51" t="s">
        <v>505</v>
      </c>
      <c r="AQ13" s="35" t="s">
        <v>249</v>
      </c>
      <c r="AR13" s="39">
        <v>44032</v>
      </c>
      <c r="AS13" s="39">
        <v>44032</v>
      </c>
      <c r="AT13" s="35" t="s">
        <v>245</v>
      </c>
    </row>
    <row r="14" spans="1:46" s="40" customFormat="1" ht="58.5" customHeight="1" x14ac:dyDescent="0.25">
      <c r="A14" s="31">
        <v>2020</v>
      </c>
      <c r="B14" s="32">
        <v>43922</v>
      </c>
      <c r="C14" s="32">
        <v>44012</v>
      </c>
      <c r="D14" s="31" t="s">
        <v>109</v>
      </c>
      <c r="E14" s="31" t="s">
        <v>111</v>
      </c>
      <c r="F14" s="2" t="s">
        <v>157</v>
      </c>
      <c r="G14" s="33" t="s">
        <v>151</v>
      </c>
      <c r="H14" s="51" t="s">
        <v>505</v>
      </c>
      <c r="I14" s="6" t="s">
        <v>205</v>
      </c>
      <c r="J14" s="31">
        <v>1</v>
      </c>
      <c r="K14" s="35" t="s">
        <v>245</v>
      </c>
      <c r="L14" s="35" t="s">
        <v>245</v>
      </c>
      <c r="M14" s="35" t="s">
        <v>245</v>
      </c>
      <c r="N14" s="6" t="s">
        <v>270</v>
      </c>
      <c r="O14" s="41" t="s">
        <v>271</v>
      </c>
      <c r="P14" s="35" t="s">
        <v>245</v>
      </c>
      <c r="Q14" s="35" t="s">
        <v>249</v>
      </c>
      <c r="R14" s="2" t="s">
        <v>157</v>
      </c>
      <c r="S14" s="8">
        <v>43889</v>
      </c>
      <c r="T14" s="36">
        <f t="shared" si="0"/>
        <v>784043.76724137936</v>
      </c>
      <c r="U14" s="9">
        <v>909490.77</v>
      </c>
      <c r="V14" s="36">
        <v>0</v>
      </c>
      <c r="W14" s="36">
        <v>0</v>
      </c>
      <c r="X14" s="35" t="s">
        <v>250</v>
      </c>
      <c r="Y14" s="35" t="s">
        <v>245</v>
      </c>
      <c r="Z14" s="35" t="s">
        <v>251</v>
      </c>
      <c r="AA14" s="6" t="s">
        <v>205</v>
      </c>
      <c r="AB14" s="36">
        <v>447679.46</v>
      </c>
      <c r="AC14" s="8">
        <v>43892</v>
      </c>
      <c r="AD14" s="8">
        <v>43981</v>
      </c>
      <c r="AE14" s="37" t="s">
        <v>272</v>
      </c>
      <c r="AF14" s="60" t="s">
        <v>505</v>
      </c>
      <c r="AG14" s="6" t="s">
        <v>360</v>
      </c>
      <c r="AH14" s="38">
        <v>2510220</v>
      </c>
      <c r="AI14" s="35">
        <f>[1]Tabla_416647!A10</f>
        <v>7</v>
      </c>
      <c r="AJ14" s="31" t="s">
        <v>116</v>
      </c>
      <c r="AK14" s="54">
        <v>3</v>
      </c>
      <c r="AL14" s="33" t="s">
        <v>461</v>
      </c>
      <c r="AM14" s="37" t="s">
        <v>462</v>
      </c>
      <c r="AN14" s="37" t="s">
        <v>462</v>
      </c>
      <c r="AO14" s="37" t="s">
        <v>467</v>
      </c>
      <c r="AP14" s="37" t="s">
        <v>468</v>
      </c>
      <c r="AQ14" s="35" t="s">
        <v>249</v>
      </c>
      <c r="AR14" s="42">
        <v>44032</v>
      </c>
      <c r="AS14" s="42">
        <v>44032</v>
      </c>
      <c r="AT14" s="35" t="s">
        <v>245</v>
      </c>
    </row>
    <row r="15" spans="1:46" s="40" customFormat="1" ht="58.5" customHeight="1" x14ac:dyDescent="0.25">
      <c r="A15" s="31">
        <v>2020</v>
      </c>
      <c r="B15" s="32">
        <v>43922</v>
      </c>
      <c r="C15" s="32">
        <v>44012</v>
      </c>
      <c r="D15" s="31" t="s">
        <v>109</v>
      </c>
      <c r="E15" s="31" t="s">
        <v>111</v>
      </c>
      <c r="F15" s="2" t="s">
        <v>158</v>
      </c>
      <c r="G15" s="33" t="s">
        <v>151</v>
      </c>
      <c r="H15" s="51" t="s">
        <v>505</v>
      </c>
      <c r="I15" s="6" t="s">
        <v>206</v>
      </c>
      <c r="J15" s="31">
        <v>1</v>
      </c>
      <c r="K15" s="6" t="s">
        <v>273</v>
      </c>
      <c r="L15" s="35" t="s">
        <v>274</v>
      </c>
      <c r="M15" s="35" t="s">
        <v>275</v>
      </c>
      <c r="N15" s="6" t="s">
        <v>245</v>
      </c>
      <c r="O15" s="41" t="s">
        <v>245</v>
      </c>
      <c r="P15" s="35" t="s">
        <v>245</v>
      </c>
      <c r="Q15" s="35" t="s">
        <v>249</v>
      </c>
      <c r="R15" s="2" t="s">
        <v>158</v>
      </c>
      <c r="S15" s="8">
        <v>43889</v>
      </c>
      <c r="T15" s="36">
        <f t="shared" si="0"/>
        <v>949154.68965517241</v>
      </c>
      <c r="U15" s="9">
        <v>1101019.44</v>
      </c>
      <c r="V15" s="36">
        <v>0</v>
      </c>
      <c r="W15" s="36">
        <v>0</v>
      </c>
      <c r="X15" s="35" t="s">
        <v>250</v>
      </c>
      <c r="Y15" s="35" t="s">
        <v>245</v>
      </c>
      <c r="Z15" s="35" t="s">
        <v>251</v>
      </c>
      <c r="AA15" s="6" t="s">
        <v>206</v>
      </c>
      <c r="AB15" s="36">
        <v>440407.78</v>
      </c>
      <c r="AC15" s="8">
        <v>43892</v>
      </c>
      <c r="AD15" s="8">
        <v>43981</v>
      </c>
      <c r="AE15" s="37" t="s">
        <v>276</v>
      </c>
      <c r="AF15" s="60" t="s">
        <v>505</v>
      </c>
      <c r="AG15" s="6" t="s">
        <v>360</v>
      </c>
      <c r="AH15" s="38">
        <v>2510220</v>
      </c>
      <c r="AI15" s="35">
        <f>[1]Tabla_416647!A11</f>
        <v>8</v>
      </c>
      <c r="AJ15" s="31" t="s">
        <v>117</v>
      </c>
      <c r="AK15" s="54">
        <v>1</v>
      </c>
      <c r="AL15" s="33" t="s">
        <v>461</v>
      </c>
      <c r="AM15" s="37" t="s">
        <v>462</v>
      </c>
      <c r="AN15" s="37" t="s">
        <v>462</v>
      </c>
      <c r="AO15" s="37" t="s">
        <v>469</v>
      </c>
      <c r="AP15" s="37" t="s">
        <v>470</v>
      </c>
      <c r="AQ15" s="35" t="s">
        <v>249</v>
      </c>
      <c r="AR15" s="39">
        <v>44032</v>
      </c>
      <c r="AS15" s="39">
        <v>44032</v>
      </c>
      <c r="AT15" s="35" t="s">
        <v>245</v>
      </c>
    </row>
    <row r="16" spans="1:46" s="40" customFormat="1" ht="58.5" customHeight="1" x14ac:dyDescent="0.25">
      <c r="A16" s="31">
        <v>2020</v>
      </c>
      <c r="B16" s="32">
        <v>43922</v>
      </c>
      <c r="C16" s="32">
        <v>44012</v>
      </c>
      <c r="D16" s="31" t="s">
        <v>109</v>
      </c>
      <c r="E16" s="31" t="s">
        <v>111</v>
      </c>
      <c r="F16" s="2" t="s">
        <v>159</v>
      </c>
      <c r="G16" s="33" t="s">
        <v>151</v>
      </c>
      <c r="H16" s="51" t="s">
        <v>505</v>
      </c>
      <c r="I16" s="6" t="s">
        <v>207</v>
      </c>
      <c r="J16" s="31">
        <v>1</v>
      </c>
      <c r="K16" s="35" t="s">
        <v>245</v>
      </c>
      <c r="L16" s="35" t="s">
        <v>245</v>
      </c>
      <c r="M16" s="35" t="s">
        <v>245</v>
      </c>
      <c r="N16" s="6" t="s">
        <v>277</v>
      </c>
      <c r="O16" s="41" t="s">
        <v>278</v>
      </c>
      <c r="P16" s="35" t="s">
        <v>245</v>
      </c>
      <c r="Q16" s="35" t="s">
        <v>249</v>
      </c>
      <c r="R16" s="2" t="s">
        <v>159</v>
      </c>
      <c r="S16" s="8">
        <v>43892</v>
      </c>
      <c r="T16" s="36">
        <f t="shared" si="0"/>
        <v>1810597.9913793104</v>
      </c>
      <c r="U16" s="9">
        <v>2100293.67</v>
      </c>
      <c r="V16" s="36">
        <v>0</v>
      </c>
      <c r="W16" s="36">
        <v>0</v>
      </c>
      <c r="X16" s="35" t="s">
        <v>250</v>
      </c>
      <c r="Y16" s="35" t="s">
        <v>245</v>
      </c>
      <c r="Z16" s="35" t="s">
        <v>251</v>
      </c>
      <c r="AA16" s="6" t="s">
        <v>207</v>
      </c>
      <c r="AB16" s="36">
        <f>210029.37+630088.1</f>
        <v>840117.47</v>
      </c>
      <c r="AC16" s="8">
        <v>43909</v>
      </c>
      <c r="AD16" s="8">
        <v>44020</v>
      </c>
      <c r="AE16" s="37" t="s">
        <v>279</v>
      </c>
      <c r="AF16" s="60" t="s">
        <v>505</v>
      </c>
      <c r="AG16" s="6" t="s">
        <v>360</v>
      </c>
      <c r="AH16" s="38">
        <v>2510220</v>
      </c>
      <c r="AI16" s="35">
        <f>[1]Tabla_416647!A12</f>
        <v>9</v>
      </c>
      <c r="AJ16" s="31" t="s">
        <v>116</v>
      </c>
      <c r="AK16" s="54">
        <v>10</v>
      </c>
      <c r="AL16" s="33" t="s">
        <v>461</v>
      </c>
      <c r="AM16" s="37" t="s">
        <v>462</v>
      </c>
      <c r="AN16" s="37" t="s">
        <v>462</v>
      </c>
      <c r="AO16" t="s">
        <v>505</v>
      </c>
      <c r="AP16" t="s">
        <v>505</v>
      </c>
      <c r="AQ16" s="35" t="s">
        <v>249</v>
      </c>
      <c r="AR16" s="39">
        <v>44032</v>
      </c>
      <c r="AS16" s="39">
        <v>44032</v>
      </c>
      <c r="AT16" s="35" t="s">
        <v>245</v>
      </c>
    </row>
    <row r="17" spans="1:46" s="40" customFormat="1" ht="58.5" customHeight="1" x14ac:dyDescent="0.25">
      <c r="A17" s="31">
        <v>2020</v>
      </c>
      <c r="B17" s="32">
        <v>43922</v>
      </c>
      <c r="C17" s="32">
        <v>44012</v>
      </c>
      <c r="D17" s="31" t="s">
        <v>109</v>
      </c>
      <c r="E17" s="31" t="s">
        <v>111</v>
      </c>
      <c r="F17" s="2" t="s">
        <v>160</v>
      </c>
      <c r="G17" s="33" t="s">
        <v>151</v>
      </c>
      <c r="H17" s="51" t="s">
        <v>505</v>
      </c>
      <c r="I17" s="6" t="s">
        <v>208</v>
      </c>
      <c r="J17" s="31">
        <v>1</v>
      </c>
      <c r="K17" s="35" t="s">
        <v>245</v>
      </c>
      <c r="L17" s="35" t="s">
        <v>245</v>
      </c>
      <c r="M17" s="35" t="s">
        <v>245</v>
      </c>
      <c r="N17" s="6" t="s">
        <v>280</v>
      </c>
      <c r="O17" s="41" t="s">
        <v>281</v>
      </c>
      <c r="P17" s="35" t="s">
        <v>245</v>
      </c>
      <c r="Q17" s="35" t="s">
        <v>249</v>
      </c>
      <c r="R17" s="2" t="s">
        <v>160</v>
      </c>
      <c r="S17" s="8">
        <v>43892</v>
      </c>
      <c r="T17" s="36">
        <f t="shared" si="0"/>
        <v>93345.293103448275</v>
      </c>
      <c r="U17" s="9">
        <v>108280.54</v>
      </c>
      <c r="V17" s="36">
        <v>0</v>
      </c>
      <c r="W17" s="36">
        <v>0</v>
      </c>
      <c r="X17" s="35" t="s">
        <v>250</v>
      </c>
      <c r="Y17" s="35" t="s">
        <v>245</v>
      </c>
      <c r="Z17" s="35" t="s">
        <v>251</v>
      </c>
      <c r="AA17" s="6" t="s">
        <v>208</v>
      </c>
      <c r="AB17" s="36">
        <v>10828.05</v>
      </c>
      <c r="AC17" s="8">
        <v>43893</v>
      </c>
      <c r="AD17" s="8">
        <v>43915</v>
      </c>
      <c r="AE17" s="37" t="s">
        <v>282</v>
      </c>
      <c r="AF17" s="60" t="s">
        <v>505</v>
      </c>
      <c r="AG17" s="6" t="s">
        <v>361</v>
      </c>
      <c r="AH17" s="38">
        <v>1100120</v>
      </c>
      <c r="AI17" s="35">
        <f>[1]Tabla_416647!A13</f>
        <v>10</v>
      </c>
      <c r="AJ17" s="31" t="s">
        <v>117</v>
      </c>
      <c r="AK17" s="54">
        <v>1</v>
      </c>
      <c r="AL17" s="33" t="s">
        <v>461</v>
      </c>
      <c r="AM17" s="37" t="s">
        <v>462</v>
      </c>
      <c r="AN17" s="37" t="s">
        <v>462</v>
      </c>
      <c r="AO17" s="37" t="s">
        <v>471</v>
      </c>
      <c r="AP17" s="37" t="s">
        <v>472</v>
      </c>
      <c r="AQ17" s="35" t="s">
        <v>249</v>
      </c>
      <c r="AR17" s="39">
        <v>44032</v>
      </c>
      <c r="AS17" s="39">
        <v>44032</v>
      </c>
      <c r="AT17" s="35" t="s">
        <v>245</v>
      </c>
    </row>
    <row r="18" spans="1:46" s="40" customFormat="1" ht="58.5" customHeight="1" x14ac:dyDescent="0.25">
      <c r="A18" s="31">
        <v>2020</v>
      </c>
      <c r="B18" s="32">
        <v>43922</v>
      </c>
      <c r="C18" s="32">
        <v>44012</v>
      </c>
      <c r="D18" s="31" t="s">
        <v>109</v>
      </c>
      <c r="E18" s="31" t="s">
        <v>111</v>
      </c>
      <c r="F18" s="2" t="s">
        <v>161</v>
      </c>
      <c r="G18" s="33" t="s">
        <v>151</v>
      </c>
      <c r="H18" s="51" t="s">
        <v>505</v>
      </c>
      <c r="I18" s="6" t="s">
        <v>209</v>
      </c>
      <c r="J18" s="31">
        <v>1</v>
      </c>
      <c r="K18" s="35" t="s">
        <v>245</v>
      </c>
      <c r="L18" s="35" t="s">
        <v>245</v>
      </c>
      <c r="M18" s="35" t="s">
        <v>245</v>
      </c>
      <c r="N18" s="6" t="s">
        <v>283</v>
      </c>
      <c r="O18" s="41" t="s">
        <v>284</v>
      </c>
      <c r="P18" s="35" t="s">
        <v>245</v>
      </c>
      <c r="Q18" s="35" t="s">
        <v>249</v>
      </c>
      <c r="R18" s="2" t="s">
        <v>161</v>
      </c>
      <c r="S18" s="8">
        <v>43892</v>
      </c>
      <c r="T18" s="36">
        <f t="shared" si="0"/>
        <v>310100.31896551728</v>
      </c>
      <c r="U18" s="9">
        <v>359716.37</v>
      </c>
      <c r="V18" s="36">
        <v>0</v>
      </c>
      <c r="W18" s="36">
        <v>0</v>
      </c>
      <c r="X18" s="35" t="s">
        <v>250</v>
      </c>
      <c r="Y18" s="35" t="s">
        <v>245</v>
      </c>
      <c r="Z18" s="35" t="s">
        <v>251</v>
      </c>
      <c r="AA18" s="6" t="s">
        <v>209</v>
      </c>
      <c r="AB18" s="36">
        <v>35971.629999999997</v>
      </c>
      <c r="AC18" s="8">
        <v>43892</v>
      </c>
      <c r="AD18" s="8">
        <v>43912</v>
      </c>
      <c r="AE18" s="37" t="s">
        <v>285</v>
      </c>
      <c r="AF18" s="60" t="s">
        <v>505</v>
      </c>
      <c r="AG18" s="6" t="s">
        <v>361</v>
      </c>
      <c r="AH18" s="38">
        <v>1100120</v>
      </c>
      <c r="AI18" s="35">
        <f>[1]Tabla_416647!A14</f>
        <v>11</v>
      </c>
      <c r="AJ18" s="31" t="s">
        <v>117</v>
      </c>
      <c r="AK18" s="54">
        <v>1</v>
      </c>
      <c r="AL18" s="33" t="s">
        <v>461</v>
      </c>
      <c r="AM18" s="37" t="s">
        <v>462</v>
      </c>
      <c r="AN18" s="37" t="s">
        <v>462</v>
      </c>
      <c r="AO18" s="37" t="s">
        <v>473</v>
      </c>
      <c r="AP18" s="37" t="s">
        <v>474</v>
      </c>
      <c r="AQ18" s="35" t="s">
        <v>249</v>
      </c>
      <c r="AR18" s="39">
        <v>44032</v>
      </c>
      <c r="AS18" s="39">
        <v>44032</v>
      </c>
      <c r="AT18" s="35" t="s">
        <v>245</v>
      </c>
    </row>
    <row r="19" spans="1:46" s="40" customFormat="1" ht="58.5" customHeight="1" x14ac:dyDescent="0.25">
      <c r="A19" s="31">
        <v>2020</v>
      </c>
      <c r="B19" s="32">
        <v>43922</v>
      </c>
      <c r="C19" s="32">
        <v>44012</v>
      </c>
      <c r="D19" s="31" t="s">
        <v>109</v>
      </c>
      <c r="E19" s="31" t="s">
        <v>111</v>
      </c>
      <c r="F19" s="2" t="s">
        <v>162</v>
      </c>
      <c r="G19" s="33" t="s">
        <v>151</v>
      </c>
      <c r="H19" s="51" t="s">
        <v>505</v>
      </c>
      <c r="I19" s="6" t="s">
        <v>210</v>
      </c>
      <c r="J19" s="31">
        <v>1</v>
      </c>
      <c r="K19" s="35" t="s">
        <v>245</v>
      </c>
      <c r="L19" s="35" t="s">
        <v>245</v>
      </c>
      <c r="M19" s="35" t="s">
        <v>245</v>
      </c>
      <c r="N19" s="6" t="s">
        <v>283</v>
      </c>
      <c r="O19" s="41" t="s">
        <v>284</v>
      </c>
      <c r="P19" s="35" t="s">
        <v>245</v>
      </c>
      <c r="Q19" s="35" t="s">
        <v>249</v>
      </c>
      <c r="R19" s="2" t="s">
        <v>162</v>
      </c>
      <c r="S19" s="8">
        <v>43893</v>
      </c>
      <c r="T19" s="36">
        <f t="shared" si="0"/>
        <v>345172.19827586209</v>
      </c>
      <c r="U19" s="9">
        <v>400399.75</v>
      </c>
      <c r="V19" s="36">
        <v>0</v>
      </c>
      <c r="W19" s="36">
        <v>0</v>
      </c>
      <c r="X19" s="35" t="s">
        <v>250</v>
      </c>
      <c r="Y19" s="35" t="s">
        <v>245</v>
      </c>
      <c r="Z19" s="35" t="s">
        <v>251</v>
      </c>
      <c r="AA19" s="6" t="s">
        <v>210</v>
      </c>
      <c r="AB19" s="36">
        <v>0</v>
      </c>
      <c r="AC19" s="8">
        <v>40241</v>
      </c>
      <c r="AD19" s="8">
        <v>43954</v>
      </c>
      <c r="AE19" s="37" t="s">
        <v>286</v>
      </c>
      <c r="AF19" s="60" t="s">
        <v>505</v>
      </c>
      <c r="AG19" s="6" t="s">
        <v>362</v>
      </c>
      <c r="AH19" s="38">
        <v>2510220</v>
      </c>
      <c r="AI19" s="35">
        <f>[1]Tabla_416647!A15</f>
        <v>12</v>
      </c>
      <c r="AJ19" s="31" t="s">
        <v>117</v>
      </c>
      <c r="AK19" s="54">
        <v>1</v>
      </c>
      <c r="AL19" s="33" t="s">
        <v>461</v>
      </c>
      <c r="AM19" s="37" t="s">
        <v>462</v>
      </c>
      <c r="AN19" s="37" t="s">
        <v>462</v>
      </c>
      <c r="AO19" t="s">
        <v>505</v>
      </c>
      <c r="AP19" t="s">
        <v>505</v>
      </c>
      <c r="AQ19" s="35" t="s">
        <v>249</v>
      </c>
      <c r="AR19" s="39">
        <v>44032</v>
      </c>
      <c r="AS19" s="39">
        <v>44032</v>
      </c>
      <c r="AT19" s="35" t="s">
        <v>245</v>
      </c>
    </row>
    <row r="20" spans="1:46" s="40" customFormat="1" ht="58.5" customHeight="1" x14ac:dyDescent="0.25">
      <c r="A20" s="31">
        <v>2020</v>
      </c>
      <c r="B20" s="32">
        <v>43922</v>
      </c>
      <c r="C20" s="32">
        <v>44012</v>
      </c>
      <c r="D20" s="31" t="s">
        <v>109</v>
      </c>
      <c r="E20" s="31" t="s">
        <v>111</v>
      </c>
      <c r="F20" s="2" t="s">
        <v>163</v>
      </c>
      <c r="G20" s="33" t="s">
        <v>151</v>
      </c>
      <c r="H20" s="51" t="s">
        <v>505</v>
      </c>
      <c r="I20" s="6" t="s">
        <v>211</v>
      </c>
      <c r="J20" s="31">
        <v>1</v>
      </c>
      <c r="K20" s="6" t="s">
        <v>287</v>
      </c>
      <c r="L20" s="35" t="s">
        <v>288</v>
      </c>
      <c r="M20" s="35" t="s">
        <v>289</v>
      </c>
      <c r="N20" s="6" t="s">
        <v>245</v>
      </c>
      <c r="O20" s="41" t="s">
        <v>245</v>
      </c>
      <c r="P20" s="35" t="s">
        <v>245</v>
      </c>
      <c r="Q20" s="35" t="s">
        <v>249</v>
      </c>
      <c r="R20" s="2" t="s">
        <v>163</v>
      </c>
      <c r="S20" s="8">
        <v>43903</v>
      </c>
      <c r="T20" s="36">
        <f t="shared" si="0"/>
        <v>1770506.0775862071</v>
      </c>
      <c r="U20" s="9">
        <v>2053787.05</v>
      </c>
      <c r="V20" s="36">
        <v>0</v>
      </c>
      <c r="W20" s="36">
        <v>0</v>
      </c>
      <c r="X20" s="35" t="s">
        <v>250</v>
      </c>
      <c r="Y20" s="35" t="s">
        <v>245</v>
      </c>
      <c r="Z20" s="35" t="s">
        <v>251</v>
      </c>
      <c r="AA20" s="6" t="s">
        <v>211</v>
      </c>
      <c r="AB20" s="36">
        <f>205378.7+616136.11</f>
        <v>821514.81</v>
      </c>
      <c r="AC20" s="8">
        <v>43970</v>
      </c>
      <c r="AD20" s="8">
        <v>44044</v>
      </c>
      <c r="AE20" s="37" t="s">
        <v>290</v>
      </c>
      <c r="AF20" s="60" t="s">
        <v>505</v>
      </c>
      <c r="AG20" s="6" t="s">
        <v>363</v>
      </c>
      <c r="AH20" s="38">
        <v>2610120</v>
      </c>
      <c r="AI20" s="35">
        <f>[1]Tabla_416647!A16</f>
        <v>13</v>
      </c>
      <c r="AJ20" s="31" t="s">
        <v>116</v>
      </c>
      <c r="AK20" s="54">
        <v>4</v>
      </c>
      <c r="AL20" s="33" t="s">
        <v>461</v>
      </c>
      <c r="AM20" s="37" t="s">
        <v>462</v>
      </c>
      <c r="AN20" s="37" t="s">
        <v>462</v>
      </c>
      <c r="AO20" t="s">
        <v>505</v>
      </c>
      <c r="AP20" t="s">
        <v>505</v>
      </c>
      <c r="AQ20" s="35" t="s">
        <v>249</v>
      </c>
      <c r="AR20" s="42">
        <v>44032</v>
      </c>
      <c r="AS20" s="42">
        <v>44032</v>
      </c>
      <c r="AT20" s="35" t="s">
        <v>245</v>
      </c>
    </row>
    <row r="21" spans="1:46" s="40" customFormat="1" ht="58.5" customHeight="1" x14ac:dyDescent="0.25">
      <c r="A21" s="31">
        <v>2020</v>
      </c>
      <c r="B21" s="32">
        <v>43922</v>
      </c>
      <c r="C21" s="32">
        <v>44012</v>
      </c>
      <c r="D21" s="31" t="s">
        <v>109</v>
      </c>
      <c r="E21" s="31" t="s">
        <v>111</v>
      </c>
      <c r="F21" s="2" t="s">
        <v>164</v>
      </c>
      <c r="G21" s="33" t="s">
        <v>151</v>
      </c>
      <c r="H21" s="51" t="s">
        <v>505</v>
      </c>
      <c r="I21" s="6" t="s">
        <v>212</v>
      </c>
      <c r="J21" s="31">
        <v>1</v>
      </c>
      <c r="K21" s="6" t="s">
        <v>291</v>
      </c>
      <c r="L21" s="35" t="s">
        <v>292</v>
      </c>
      <c r="M21" s="35" t="s">
        <v>293</v>
      </c>
      <c r="N21" s="6" t="s">
        <v>245</v>
      </c>
      <c r="O21" s="41" t="s">
        <v>245</v>
      </c>
      <c r="P21" s="35" t="s">
        <v>245</v>
      </c>
      <c r="Q21" s="35" t="s">
        <v>249</v>
      </c>
      <c r="R21" s="2" t="s">
        <v>164</v>
      </c>
      <c r="S21" s="8">
        <v>43908</v>
      </c>
      <c r="T21" s="36">
        <f t="shared" si="0"/>
        <v>100000</v>
      </c>
      <c r="U21" s="9">
        <v>116000</v>
      </c>
      <c r="V21" s="36">
        <v>0</v>
      </c>
      <c r="W21" s="36">
        <v>0</v>
      </c>
      <c r="X21" s="35" t="s">
        <v>250</v>
      </c>
      <c r="Y21" s="35" t="s">
        <v>245</v>
      </c>
      <c r="Z21" s="35" t="s">
        <v>251</v>
      </c>
      <c r="AA21" s="6" t="s">
        <v>212</v>
      </c>
      <c r="AB21" s="36">
        <v>0</v>
      </c>
      <c r="AC21" s="8">
        <v>43909</v>
      </c>
      <c r="AD21" s="8">
        <v>43917</v>
      </c>
      <c r="AE21" s="37" t="s">
        <v>294</v>
      </c>
      <c r="AF21" s="60" t="s">
        <v>505</v>
      </c>
      <c r="AG21" s="6" t="s">
        <v>364</v>
      </c>
      <c r="AH21" s="38">
        <v>1500519</v>
      </c>
      <c r="AI21" s="35">
        <f>[1]Tabla_416647!A17</f>
        <v>14</v>
      </c>
      <c r="AJ21" s="31" t="s">
        <v>117</v>
      </c>
      <c r="AK21" s="54">
        <v>1</v>
      </c>
      <c r="AL21" s="33" t="s">
        <v>461</v>
      </c>
      <c r="AM21" s="37" t="s">
        <v>462</v>
      </c>
      <c r="AN21" s="37" t="s">
        <v>462</v>
      </c>
      <c r="AO21" s="37" t="s">
        <v>475</v>
      </c>
      <c r="AP21" s="33" t="s">
        <v>476</v>
      </c>
      <c r="AQ21" s="35" t="s">
        <v>249</v>
      </c>
      <c r="AR21" s="39">
        <v>44032</v>
      </c>
      <c r="AS21" s="39">
        <v>44032</v>
      </c>
      <c r="AT21" s="35" t="s">
        <v>245</v>
      </c>
    </row>
    <row r="22" spans="1:46" s="40" customFormat="1" ht="58.5" customHeight="1" x14ac:dyDescent="0.25">
      <c r="A22" s="31">
        <v>2020</v>
      </c>
      <c r="B22" s="32">
        <v>43922</v>
      </c>
      <c r="C22" s="32">
        <v>44012</v>
      </c>
      <c r="D22" s="31" t="s">
        <v>109</v>
      </c>
      <c r="E22" s="31" t="s">
        <v>111</v>
      </c>
      <c r="F22" s="41" t="s">
        <v>165</v>
      </c>
      <c r="G22" s="41" t="s">
        <v>151</v>
      </c>
      <c r="H22" s="51" t="s">
        <v>505</v>
      </c>
      <c r="I22" s="44" t="s">
        <v>213</v>
      </c>
      <c r="J22" s="31">
        <v>1</v>
      </c>
      <c r="K22" s="44" t="s">
        <v>295</v>
      </c>
      <c r="L22" s="43" t="s">
        <v>296</v>
      </c>
      <c r="M22" s="43" t="s">
        <v>297</v>
      </c>
      <c r="N22" s="44" t="s">
        <v>245</v>
      </c>
      <c r="O22" s="43" t="s">
        <v>245</v>
      </c>
      <c r="P22" s="43" t="s">
        <v>245</v>
      </c>
      <c r="Q22" s="35" t="s">
        <v>249</v>
      </c>
      <c r="R22" s="44" t="s">
        <v>165</v>
      </c>
      <c r="S22" s="11">
        <v>43915</v>
      </c>
      <c r="T22" s="45">
        <f t="shared" si="0"/>
        <v>103448.27586206897</v>
      </c>
      <c r="U22" s="46">
        <v>120000</v>
      </c>
      <c r="V22" s="45">
        <v>0</v>
      </c>
      <c r="W22" s="45">
        <v>0</v>
      </c>
      <c r="X22" s="43" t="s">
        <v>250</v>
      </c>
      <c r="Y22" s="43" t="s">
        <v>245</v>
      </c>
      <c r="Z22" s="43" t="s">
        <v>251</v>
      </c>
      <c r="AA22" s="44" t="s">
        <v>213</v>
      </c>
      <c r="AB22" s="45">
        <v>12000</v>
      </c>
      <c r="AC22" s="11">
        <v>43916</v>
      </c>
      <c r="AD22" s="11">
        <v>43931</v>
      </c>
      <c r="AE22" s="41" t="s">
        <v>298</v>
      </c>
      <c r="AF22" s="60" t="s">
        <v>505</v>
      </c>
      <c r="AG22" s="41" t="s">
        <v>362</v>
      </c>
      <c r="AH22" s="41">
        <v>2510220</v>
      </c>
      <c r="AI22" s="41">
        <f>[1]Tabla_416647!A18</f>
        <v>15</v>
      </c>
      <c r="AJ22" s="31" t="s">
        <v>116</v>
      </c>
      <c r="AK22" s="55">
        <v>5</v>
      </c>
      <c r="AL22" s="47" t="s">
        <v>461</v>
      </c>
      <c r="AM22" s="37" t="s">
        <v>462</v>
      </c>
      <c r="AN22" s="37" t="s">
        <v>462</v>
      </c>
      <c r="AO22" s="41" t="s">
        <v>477</v>
      </c>
      <c r="AP22" s="41" t="s">
        <v>478</v>
      </c>
      <c r="AQ22" s="41" t="s">
        <v>249</v>
      </c>
      <c r="AR22" s="42">
        <v>44032</v>
      </c>
      <c r="AS22" s="42">
        <v>44032</v>
      </c>
      <c r="AT22" s="41" t="s">
        <v>245</v>
      </c>
    </row>
    <row r="23" spans="1:46" s="40" customFormat="1" ht="58.5" customHeight="1" x14ac:dyDescent="0.25">
      <c r="A23" s="31">
        <v>2020</v>
      </c>
      <c r="B23" s="32">
        <v>43922</v>
      </c>
      <c r="C23" s="32">
        <v>44012</v>
      </c>
      <c r="D23" s="31" t="s">
        <v>109</v>
      </c>
      <c r="E23" s="31" t="s">
        <v>112</v>
      </c>
      <c r="F23" s="2" t="s">
        <v>166</v>
      </c>
      <c r="G23" s="33" t="s">
        <v>151</v>
      </c>
      <c r="H23" s="51" t="s">
        <v>505</v>
      </c>
      <c r="I23" s="6" t="s">
        <v>214</v>
      </c>
      <c r="J23" s="31">
        <v>1</v>
      </c>
      <c r="K23" s="6" t="s">
        <v>299</v>
      </c>
      <c r="L23" s="35" t="s">
        <v>300</v>
      </c>
      <c r="M23" s="35" t="s">
        <v>301</v>
      </c>
      <c r="N23" s="6" t="s">
        <v>245</v>
      </c>
      <c r="O23" s="41" t="s">
        <v>245</v>
      </c>
      <c r="P23" s="35" t="s">
        <v>245</v>
      </c>
      <c r="Q23" s="35" t="s">
        <v>249</v>
      </c>
      <c r="R23" s="2" t="s">
        <v>166</v>
      </c>
      <c r="S23" s="8">
        <v>43915</v>
      </c>
      <c r="T23" s="36">
        <f t="shared" si="0"/>
        <v>211080.54310344829</v>
      </c>
      <c r="U23" s="9">
        <v>244853.43</v>
      </c>
      <c r="V23" s="36">
        <v>0</v>
      </c>
      <c r="W23" s="36">
        <v>0</v>
      </c>
      <c r="X23" s="35" t="s">
        <v>250</v>
      </c>
      <c r="Y23" s="35" t="s">
        <v>245</v>
      </c>
      <c r="Z23" s="35" t="s">
        <v>251</v>
      </c>
      <c r="AA23" s="6" t="s">
        <v>214</v>
      </c>
      <c r="AB23" s="36">
        <v>0</v>
      </c>
      <c r="AC23" s="8">
        <v>43916</v>
      </c>
      <c r="AD23" s="8">
        <v>43951</v>
      </c>
      <c r="AE23" s="37" t="s">
        <v>302</v>
      </c>
      <c r="AF23" s="60" t="s">
        <v>505</v>
      </c>
      <c r="AG23" s="6" t="s">
        <v>365</v>
      </c>
      <c r="AH23" s="38">
        <v>2510120</v>
      </c>
      <c r="AI23" s="35">
        <f>[1]Tabla_416647!A19</f>
        <v>16</v>
      </c>
      <c r="AJ23" s="31" t="s">
        <v>117</v>
      </c>
      <c r="AK23" s="54">
        <v>1</v>
      </c>
      <c r="AL23" s="33" t="s">
        <v>461</v>
      </c>
      <c r="AM23" s="37" t="s">
        <v>462</v>
      </c>
      <c r="AN23" s="37" t="s">
        <v>462</v>
      </c>
      <c r="AO23" s="37" t="s">
        <v>479</v>
      </c>
      <c r="AP23" s="37" t="s">
        <v>480</v>
      </c>
      <c r="AQ23" s="35" t="s">
        <v>249</v>
      </c>
      <c r="AR23" s="39">
        <v>44032</v>
      </c>
      <c r="AS23" s="39">
        <v>44032</v>
      </c>
      <c r="AT23" s="35" t="s">
        <v>245</v>
      </c>
    </row>
    <row r="24" spans="1:46" s="40" customFormat="1" ht="58.5" customHeight="1" x14ac:dyDescent="0.25">
      <c r="A24" s="31">
        <v>2020</v>
      </c>
      <c r="B24" s="32">
        <v>43922</v>
      </c>
      <c r="C24" s="32">
        <v>44012</v>
      </c>
      <c r="D24" s="31" t="s">
        <v>109</v>
      </c>
      <c r="E24" s="31" t="s">
        <v>112</v>
      </c>
      <c r="F24" s="2" t="s">
        <v>167</v>
      </c>
      <c r="G24" s="33" t="s">
        <v>151</v>
      </c>
      <c r="H24" s="51" t="s">
        <v>505</v>
      </c>
      <c r="I24" s="6" t="s">
        <v>215</v>
      </c>
      <c r="J24" s="31">
        <v>1</v>
      </c>
      <c r="K24" s="6" t="s">
        <v>303</v>
      </c>
      <c r="L24" s="35" t="s">
        <v>304</v>
      </c>
      <c r="M24" s="35" t="s">
        <v>305</v>
      </c>
      <c r="N24" s="6" t="s">
        <v>245</v>
      </c>
      <c r="O24" s="41" t="s">
        <v>245</v>
      </c>
      <c r="P24" s="35" t="s">
        <v>245</v>
      </c>
      <c r="Q24" s="35" t="s">
        <v>249</v>
      </c>
      <c r="R24" s="2" t="s">
        <v>167</v>
      </c>
      <c r="S24" s="8">
        <v>43915</v>
      </c>
      <c r="T24" s="36">
        <f t="shared" si="0"/>
        <v>110000.00000000001</v>
      </c>
      <c r="U24" s="9">
        <v>127600</v>
      </c>
      <c r="V24" s="36">
        <v>0</v>
      </c>
      <c r="W24" s="36">
        <v>0</v>
      </c>
      <c r="X24" s="35" t="s">
        <v>250</v>
      </c>
      <c r="Y24" s="35" t="s">
        <v>245</v>
      </c>
      <c r="Z24" s="35" t="s">
        <v>251</v>
      </c>
      <c r="AA24" s="6" t="s">
        <v>215</v>
      </c>
      <c r="AB24" s="36">
        <v>0</v>
      </c>
      <c r="AC24" s="8">
        <v>43917</v>
      </c>
      <c r="AD24" s="8">
        <v>43896</v>
      </c>
      <c r="AE24" s="37" t="s">
        <v>306</v>
      </c>
      <c r="AF24" s="60" t="s">
        <v>505</v>
      </c>
      <c r="AG24" s="6" t="s">
        <v>365</v>
      </c>
      <c r="AH24" s="38">
        <v>2510120</v>
      </c>
      <c r="AI24" s="35">
        <f>[1]Tabla_416647!A20</f>
        <v>17</v>
      </c>
      <c r="AJ24" s="31" t="s">
        <v>117</v>
      </c>
      <c r="AK24" s="54">
        <v>1</v>
      </c>
      <c r="AL24" s="33" t="s">
        <v>461</v>
      </c>
      <c r="AM24" s="37" t="s">
        <v>462</v>
      </c>
      <c r="AN24" s="37" t="s">
        <v>462</v>
      </c>
      <c r="AO24" s="37" t="s">
        <v>481</v>
      </c>
      <c r="AP24" s="48" t="s">
        <v>482</v>
      </c>
      <c r="AQ24" s="35" t="s">
        <v>249</v>
      </c>
      <c r="AR24" s="39">
        <v>44032</v>
      </c>
      <c r="AS24" s="39">
        <v>44032</v>
      </c>
      <c r="AT24" s="35" t="s">
        <v>245</v>
      </c>
    </row>
    <row r="25" spans="1:46" s="40" customFormat="1" ht="58.5" customHeight="1" x14ac:dyDescent="0.25">
      <c r="A25" s="31">
        <v>2020</v>
      </c>
      <c r="B25" s="32">
        <v>43922</v>
      </c>
      <c r="C25" s="32">
        <v>44012</v>
      </c>
      <c r="D25" s="31" t="s">
        <v>109</v>
      </c>
      <c r="E25" s="31" t="s">
        <v>112</v>
      </c>
      <c r="F25" s="2" t="s">
        <v>168</v>
      </c>
      <c r="G25" s="33" t="s">
        <v>151</v>
      </c>
      <c r="H25" s="51" t="s">
        <v>505</v>
      </c>
      <c r="I25" s="6" t="s">
        <v>216</v>
      </c>
      <c r="J25" s="31">
        <v>1</v>
      </c>
      <c r="K25" s="35" t="s">
        <v>245</v>
      </c>
      <c r="L25" s="35" t="s">
        <v>245</v>
      </c>
      <c r="M25" s="35" t="s">
        <v>245</v>
      </c>
      <c r="N25" s="6" t="s">
        <v>307</v>
      </c>
      <c r="O25" s="41" t="s">
        <v>308</v>
      </c>
      <c r="P25" s="35" t="s">
        <v>245</v>
      </c>
      <c r="Q25" s="35" t="s">
        <v>249</v>
      </c>
      <c r="R25" s="2" t="s">
        <v>168</v>
      </c>
      <c r="S25" s="8">
        <v>43917</v>
      </c>
      <c r="T25" s="36">
        <f t="shared" si="0"/>
        <v>54030.310344827594</v>
      </c>
      <c r="U25" s="9">
        <v>62675.16</v>
      </c>
      <c r="V25" s="36">
        <v>0</v>
      </c>
      <c r="W25" s="36">
        <v>0</v>
      </c>
      <c r="X25" s="35" t="s">
        <v>250</v>
      </c>
      <c r="Y25" s="35" t="s">
        <v>245</v>
      </c>
      <c r="Z25" s="35" t="s">
        <v>251</v>
      </c>
      <c r="AA25" s="6" t="s">
        <v>216</v>
      </c>
      <c r="AB25" s="36">
        <v>0</v>
      </c>
      <c r="AC25" s="8">
        <v>43918</v>
      </c>
      <c r="AD25" s="8">
        <v>43962</v>
      </c>
      <c r="AE25" s="37" t="s">
        <v>309</v>
      </c>
      <c r="AF25" s="60" t="s">
        <v>505</v>
      </c>
      <c r="AG25" s="6" t="s">
        <v>362</v>
      </c>
      <c r="AH25" s="38">
        <v>2510220</v>
      </c>
      <c r="AI25" s="35">
        <f>[1]Tabla_416647!A21</f>
        <v>18</v>
      </c>
      <c r="AJ25" s="31" t="s">
        <v>117</v>
      </c>
      <c r="AK25" s="54">
        <v>1</v>
      </c>
      <c r="AL25" s="33" t="s">
        <v>461</v>
      </c>
      <c r="AM25" s="37" t="s">
        <v>462</v>
      </c>
      <c r="AN25" s="37" t="s">
        <v>462</v>
      </c>
      <c r="AO25" t="s">
        <v>505</v>
      </c>
      <c r="AP25" t="s">
        <v>505</v>
      </c>
      <c r="AQ25" s="35" t="s">
        <v>249</v>
      </c>
      <c r="AR25" s="39">
        <v>44032</v>
      </c>
      <c r="AS25" s="39">
        <v>44032</v>
      </c>
      <c r="AT25" s="35" t="s">
        <v>245</v>
      </c>
    </row>
    <row r="26" spans="1:46" s="40" customFormat="1" ht="58.5" customHeight="1" x14ac:dyDescent="0.25">
      <c r="A26" s="31">
        <v>2020</v>
      </c>
      <c r="B26" s="32">
        <v>43922</v>
      </c>
      <c r="C26" s="32">
        <v>44012</v>
      </c>
      <c r="D26" s="31" t="s">
        <v>109</v>
      </c>
      <c r="E26" s="31" t="s">
        <v>112</v>
      </c>
      <c r="F26" s="2" t="s">
        <v>169</v>
      </c>
      <c r="G26" s="33" t="s">
        <v>151</v>
      </c>
      <c r="H26" s="51" t="s">
        <v>505</v>
      </c>
      <c r="I26" s="6" t="s">
        <v>217</v>
      </c>
      <c r="J26" s="31">
        <v>1</v>
      </c>
      <c r="K26" s="35" t="s">
        <v>245</v>
      </c>
      <c r="L26" s="35" t="s">
        <v>245</v>
      </c>
      <c r="M26" s="35" t="s">
        <v>245</v>
      </c>
      <c r="N26" s="6" t="s">
        <v>307</v>
      </c>
      <c r="O26" s="41" t="s">
        <v>308</v>
      </c>
      <c r="P26" s="35" t="s">
        <v>245</v>
      </c>
      <c r="Q26" s="35" t="s">
        <v>249</v>
      </c>
      <c r="R26" s="2" t="s">
        <v>169</v>
      </c>
      <c r="S26" s="8">
        <v>43917</v>
      </c>
      <c r="T26" s="36">
        <f t="shared" si="0"/>
        <v>100862.06896551725</v>
      </c>
      <c r="U26" s="9">
        <v>117000</v>
      </c>
      <c r="V26" s="36">
        <v>0</v>
      </c>
      <c r="W26" s="36">
        <v>0</v>
      </c>
      <c r="X26" s="35" t="s">
        <v>250</v>
      </c>
      <c r="Y26" s="35" t="s">
        <v>245</v>
      </c>
      <c r="Z26" s="35" t="s">
        <v>251</v>
      </c>
      <c r="AA26" s="6" t="s">
        <v>217</v>
      </c>
      <c r="AB26" s="36">
        <v>0</v>
      </c>
      <c r="AC26" s="8">
        <v>43918</v>
      </c>
      <c r="AD26" s="8">
        <v>43962</v>
      </c>
      <c r="AE26" s="37" t="s">
        <v>310</v>
      </c>
      <c r="AF26" s="60" t="s">
        <v>505</v>
      </c>
      <c r="AG26" s="6" t="s">
        <v>362</v>
      </c>
      <c r="AH26" s="38">
        <v>2510220</v>
      </c>
      <c r="AI26" s="35">
        <f>[1]Tabla_416647!A22</f>
        <v>19</v>
      </c>
      <c r="AJ26" s="31" t="s">
        <v>117</v>
      </c>
      <c r="AK26" s="54">
        <v>1</v>
      </c>
      <c r="AL26" s="33" t="s">
        <v>461</v>
      </c>
      <c r="AM26" s="37" t="s">
        <v>462</v>
      </c>
      <c r="AN26" s="37" t="s">
        <v>462</v>
      </c>
      <c r="AO26" s="37" t="s">
        <v>483</v>
      </c>
      <c r="AP26" s="37" t="s">
        <v>484</v>
      </c>
      <c r="AQ26" s="35" t="s">
        <v>249</v>
      </c>
      <c r="AR26" s="39">
        <v>44032</v>
      </c>
      <c r="AS26" s="39">
        <v>44032</v>
      </c>
      <c r="AT26" s="35" t="s">
        <v>245</v>
      </c>
    </row>
    <row r="27" spans="1:46" s="40" customFormat="1" ht="58.5" customHeight="1" x14ac:dyDescent="0.25">
      <c r="A27" s="31">
        <v>2020</v>
      </c>
      <c r="B27" s="32">
        <v>43922</v>
      </c>
      <c r="C27" s="32">
        <v>44012</v>
      </c>
      <c r="D27" s="31" t="s">
        <v>109</v>
      </c>
      <c r="E27" s="31" t="s">
        <v>112</v>
      </c>
      <c r="F27" s="2" t="s">
        <v>170</v>
      </c>
      <c r="G27" s="33" t="s">
        <v>151</v>
      </c>
      <c r="H27" s="51" t="s">
        <v>505</v>
      </c>
      <c r="I27" s="6" t="s">
        <v>218</v>
      </c>
      <c r="J27" s="31">
        <v>1</v>
      </c>
      <c r="K27" s="6" t="s">
        <v>311</v>
      </c>
      <c r="L27" s="35" t="s">
        <v>312</v>
      </c>
      <c r="M27" s="35" t="s">
        <v>313</v>
      </c>
      <c r="N27" s="6" t="s">
        <v>245</v>
      </c>
      <c r="O27" s="41" t="s">
        <v>245</v>
      </c>
      <c r="P27" s="35" t="s">
        <v>245</v>
      </c>
      <c r="Q27" s="35" t="s">
        <v>249</v>
      </c>
      <c r="R27" s="2" t="s">
        <v>170</v>
      </c>
      <c r="S27" s="8">
        <v>43917</v>
      </c>
      <c r="T27" s="36">
        <f t="shared" si="0"/>
        <v>165982.75862068965</v>
      </c>
      <c r="U27" s="9">
        <v>192540</v>
      </c>
      <c r="V27" s="36">
        <v>0</v>
      </c>
      <c r="W27" s="36">
        <v>0</v>
      </c>
      <c r="X27" s="35" t="s">
        <v>250</v>
      </c>
      <c r="Y27" s="35" t="s">
        <v>245</v>
      </c>
      <c r="Z27" s="35" t="s">
        <v>251</v>
      </c>
      <c r="AA27" s="6" t="s">
        <v>218</v>
      </c>
      <c r="AB27" s="36">
        <v>0</v>
      </c>
      <c r="AC27" s="8">
        <v>43918</v>
      </c>
      <c r="AD27" s="8">
        <v>43962</v>
      </c>
      <c r="AE27" s="37" t="s">
        <v>314</v>
      </c>
      <c r="AF27" s="60" t="s">
        <v>505</v>
      </c>
      <c r="AG27" s="6" t="s">
        <v>362</v>
      </c>
      <c r="AH27" s="38">
        <v>2510220</v>
      </c>
      <c r="AI27" s="35">
        <f>[1]Tabla_416647!A23</f>
        <v>20</v>
      </c>
      <c r="AJ27" s="31" t="s">
        <v>117</v>
      </c>
      <c r="AK27" s="54">
        <v>1</v>
      </c>
      <c r="AL27" s="33" t="s">
        <v>461</v>
      </c>
      <c r="AM27" s="37" t="s">
        <v>462</v>
      </c>
      <c r="AN27" s="37" t="s">
        <v>462</v>
      </c>
      <c r="AO27" t="s">
        <v>505</v>
      </c>
      <c r="AP27" t="s">
        <v>505</v>
      </c>
      <c r="AQ27" s="35" t="s">
        <v>249</v>
      </c>
      <c r="AR27" s="39">
        <v>44032</v>
      </c>
      <c r="AS27" s="39">
        <v>44032</v>
      </c>
      <c r="AT27" s="35" t="s">
        <v>245</v>
      </c>
    </row>
    <row r="28" spans="1:46" s="40" customFormat="1" ht="58.5" customHeight="1" x14ac:dyDescent="0.25">
      <c r="A28" s="31">
        <v>2020</v>
      </c>
      <c r="B28" s="32">
        <v>43922</v>
      </c>
      <c r="C28" s="32">
        <v>44012</v>
      </c>
      <c r="D28" s="31" t="s">
        <v>109</v>
      </c>
      <c r="E28" s="31" t="s">
        <v>112</v>
      </c>
      <c r="F28" s="2" t="s">
        <v>171</v>
      </c>
      <c r="G28" s="35" t="s">
        <v>172</v>
      </c>
      <c r="H28" s="51" t="s">
        <v>505</v>
      </c>
      <c r="I28" s="6" t="s">
        <v>219</v>
      </c>
      <c r="J28" s="31">
        <v>1</v>
      </c>
      <c r="K28" s="6" t="s">
        <v>315</v>
      </c>
      <c r="L28" s="35" t="s">
        <v>316</v>
      </c>
      <c r="M28" s="35" t="s">
        <v>313</v>
      </c>
      <c r="N28" s="6" t="s">
        <v>245</v>
      </c>
      <c r="O28" s="41" t="s">
        <v>245</v>
      </c>
      <c r="P28" s="35" t="s">
        <v>245</v>
      </c>
      <c r="Q28" s="35" t="s">
        <v>249</v>
      </c>
      <c r="R28" s="2" t="s">
        <v>171</v>
      </c>
      <c r="S28" s="8">
        <v>43917</v>
      </c>
      <c r="T28" s="36">
        <f t="shared" si="0"/>
        <v>23017.241379310348</v>
      </c>
      <c r="U28" s="9">
        <v>26700</v>
      </c>
      <c r="V28" s="36">
        <v>0</v>
      </c>
      <c r="W28" s="36">
        <v>0</v>
      </c>
      <c r="X28" s="35" t="s">
        <v>250</v>
      </c>
      <c r="Y28" s="35" t="s">
        <v>245</v>
      </c>
      <c r="Z28" s="35" t="s">
        <v>251</v>
      </c>
      <c r="AA28" s="6" t="s">
        <v>219</v>
      </c>
      <c r="AB28" s="36">
        <v>0</v>
      </c>
      <c r="AC28" s="8">
        <v>43918</v>
      </c>
      <c r="AD28" s="8">
        <v>43962</v>
      </c>
      <c r="AE28" s="37" t="s">
        <v>317</v>
      </c>
      <c r="AF28" s="60" t="s">
        <v>505</v>
      </c>
      <c r="AG28" s="6" t="s">
        <v>362</v>
      </c>
      <c r="AH28" s="38">
        <v>2510220</v>
      </c>
      <c r="AI28" s="35">
        <f>[1]Tabla_416647!A24</f>
        <v>21</v>
      </c>
      <c r="AJ28" s="31" t="s">
        <v>117</v>
      </c>
      <c r="AK28" s="54">
        <v>1</v>
      </c>
      <c r="AL28" s="33" t="s">
        <v>461</v>
      </c>
      <c r="AM28" s="37" t="s">
        <v>462</v>
      </c>
      <c r="AN28" s="37" t="s">
        <v>462</v>
      </c>
      <c r="AO28" s="37" t="s">
        <v>485</v>
      </c>
      <c r="AP28" s="37" t="s">
        <v>486</v>
      </c>
      <c r="AQ28" s="35" t="s">
        <v>249</v>
      </c>
      <c r="AR28" s="39">
        <v>44032</v>
      </c>
      <c r="AS28" s="39">
        <v>44032</v>
      </c>
      <c r="AT28" s="35" t="s">
        <v>245</v>
      </c>
    </row>
    <row r="29" spans="1:46" s="40" customFormat="1" ht="58.5" customHeight="1" x14ac:dyDescent="0.25">
      <c r="A29" s="31">
        <v>2020</v>
      </c>
      <c r="B29" s="32">
        <v>43922</v>
      </c>
      <c r="C29" s="32">
        <v>44012</v>
      </c>
      <c r="D29" s="31" t="s">
        <v>109</v>
      </c>
      <c r="E29" s="31" t="s">
        <v>112</v>
      </c>
      <c r="F29" s="2" t="s">
        <v>173</v>
      </c>
      <c r="G29" s="35" t="s">
        <v>172</v>
      </c>
      <c r="H29" s="51" t="s">
        <v>505</v>
      </c>
      <c r="I29" s="6" t="s">
        <v>220</v>
      </c>
      <c r="J29" s="31">
        <v>1</v>
      </c>
      <c r="K29" s="6" t="s">
        <v>303</v>
      </c>
      <c r="L29" s="35" t="s">
        <v>318</v>
      </c>
      <c r="M29" s="35" t="s">
        <v>319</v>
      </c>
      <c r="N29" s="6" t="s">
        <v>245</v>
      </c>
      <c r="O29" s="41" t="s">
        <v>245</v>
      </c>
      <c r="P29" s="35" t="s">
        <v>245</v>
      </c>
      <c r="Q29" s="35" t="s">
        <v>249</v>
      </c>
      <c r="R29" s="2" t="s">
        <v>173</v>
      </c>
      <c r="S29" s="8">
        <v>43917</v>
      </c>
      <c r="T29" s="36">
        <f t="shared" si="0"/>
        <v>21300</v>
      </c>
      <c r="U29" s="9">
        <v>24708</v>
      </c>
      <c r="V29" s="36">
        <v>0</v>
      </c>
      <c r="W29" s="36">
        <v>0</v>
      </c>
      <c r="X29" s="35" t="s">
        <v>250</v>
      </c>
      <c r="Y29" s="35" t="s">
        <v>245</v>
      </c>
      <c r="Z29" s="35" t="s">
        <v>251</v>
      </c>
      <c r="AA29" s="6" t="s">
        <v>220</v>
      </c>
      <c r="AB29" s="36">
        <v>0</v>
      </c>
      <c r="AC29" s="8">
        <v>43918</v>
      </c>
      <c r="AD29" s="8">
        <v>43951</v>
      </c>
      <c r="AE29" s="37" t="s">
        <v>320</v>
      </c>
      <c r="AF29" s="60" t="s">
        <v>505</v>
      </c>
      <c r="AG29" s="6" t="s">
        <v>362</v>
      </c>
      <c r="AH29" s="38">
        <v>2510220</v>
      </c>
      <c r="AI29" s="35">
        <f>[1]Tabla_416647!A25</f>
        <v>22</v>
      </c>
      <c r="AJ29" s="31" t="s">
        <v>117</v>
      </c>
      <c r="AK29" s="54">
        <v>1</v>
      </c>
      <c r="AL29" s="33" t="s">
        <v>461</v>
      </c>
      <c r="AM29" s="37" t="s">
        <v>462</v>
      </c>
      <c r="AN29" s="37" t="s">
        <v>462</v>
      </c>
      <c r="AO29" s="49" t="s">
        <v>487</v>
      </c>
      <c r="AP29" s="37" t="s">
        <v>488</v>
      </c>
      <c r="AQ29" s="35" t="s">
        <v>249</v>
      </c>
      <c r="AR29" s="39">
        <v>44032</v>
      </c>
      <c r="AS29" s="39">
        <v>44032</v>
      </c>
      <c r="AT29" s="35" t="s">
        <v>245</v>
      </c>
    </row>
    <row r="30" spans="1:46" s="40" customFormat="1" ht="58.5" customHeight="1" x14ac:dyDescent="0.25">
      <c r="A30" s="31">
        <v>2020</v>
      </c>
      <c r="B30" s="32">
        <v>43922</v>
      </c>
      <c r="C30" s="32">
        <v>44012</v>
      </c>
      <c r="D30" s="31" t="s">
        <v>109</v>
      </c>
      <c r="E30" s="31" t="s">
        <v>112</v>
      </c>
      <c r="F30" s="2" t="s">
        <v>174</v>
      </c>
      <c r="G30" s="35" t="s">
        <v>172</v>
      </c>
      <c r="H30" s="51" t="s">
        <v>505</v>
      </c>
      <c r="I30" s="6" t="s">
        <v>221</v>
      </c>
      <c r="J30" s="31">
        <v>1</v>
      </c>
      <c r="K30" s="6" t="s">
        <v>291</v>
      </c>
      <c r="L30" s="35" t="s">
        <v>292</v>
      </c>
      <c r="M30" s="35" t="s">
        <v>293</v>
      </c>
      <c r="N30" s="6" t="s">
        <v>245</v>
      </c>
      <c r="O30" s="41" t="s">
        <v>245</v>
      </c>
      <c r="P30" s="35" t="s">
        <v>245</v>
      </c>
      <c r="Q30" s="35" t="s">
        <v>249</v>
      </c>
      <c r="R30" s="2" t="s">
        <v>174</v>
      </c>
      <c r="S30" s="8">
        <v>43917</v>
      </c>
      <c r="T30" s="36">
        <f t="shared" si="0"/>
        <v>28566</v>
      </c>
      <c r="U30" s="9">
        <v>33136.559999999998</v>
      </c>
      <c r="V30" s="36">
        <v>0</v>
      </c>
      <c r="W30" s="36">
        <v>0</v>
      </c>
      <c r="X30" s="35" t="s">
        <v>250</v>
      </c>
      <c r="Y30" s="35" t="s">
        <v>245</v>
      </c>
      <c r="Z30" s="35" t="s">
        <v>251</v>
      </c>
      <c r="AA30" s="6" t="s">
        <v>221</v>
      </c>
      <c r="AB30" s="36">
        <v>0</v>
      </c>
      <c r="AC30" s="8">
        <v>43918</v>
      </c>
      <c r="AD30" s="8">
        <v>43962</v>
      </c>
      <c r="AE30" s="37" t="s">
        <v>321</v>
      </c>
      <c r="AF30" s="60" t="s">
        <v>505</v>
      </c>
      <c r="AG30" s="6" t="s">
        <v>362</v>
      </c>
      <c r="AH30" s="38">
        <v>2510220</v>
      </c>
      <c r="AI30" s="35">
        <f>[1]Tabla_416647!A26</f>
        <v>23</v>
      </c>
      <c r="AJ30" s="31" t="s">
        <v>117</v>
      </c>
      <c r="AK30" s="54">
        <v>1</v>
      </c>
      <c r="AL30" s="33" t="s">
        <v>461</v>
      </c>
      <c r="AM30" s="37" t="s">
        <v>462</v>
      </c>
      <c r="AN30" s="37" t="s">
        <v>462</v>
      </c>
      <c r="AO30" s="37" t="s">
        <v>489</v>
      </c>
      <c r="AP30" s="37" t="s">
        <v>490</v>
      </c>
      <c r="AQ30" s="35" t="s">
        <v>249</v>
      </c>
      <c r="AR30" s="39">
        <v>44032</v>
      </c>
      <c r="AS30" s="39">
        <v>44032</v>
      </c>
      <c r="AT30" s="35" t="s">
        <v>245</v>
      </c>
    </row>
    <row r="31" spans="1:46" s="40" customFormat="1" ht="58.5" customHeight="1" x14ac:dyDescent="0.25">
      <c r="A31" s="31">
        <v>2020</v>
      </c>
      <c r="B31" s="32">
        <v>43922</v>
      </c>
      <c r="C31" s="32">
        <v>44012</v>
      </c>
      <c r="D31" s="31" t="s">
        <v>109</v>
      </c>
      <c r="E31" s="31" t="s">
        <v>112</v>
      </c>
      <c r="F31" s="2" t="s">
        <v>175</v>
      </c>
      <c r="G31" s="35" t="s">
        <v>172</v>
      </c>
      <c r="H31" s="51" t="s">
        <v>505</v>
      </c>
      <c r="I31" s="6" t="s">
        <v>222</v>
      </c>
      <c r="J31" s="31">
        <v>1</v>
      </c>
      <c r="K31" s="6" t="s">
        <v>315</v>
      </c>
      <c r="L31" s="35" t="s">
        <v>316</v>
      </c>
      <c r="M31" s="35" t="s">
        <v>313</v>
      </c>
      <c r="N31" s="6" t="s">
        <v>245</v>
      </c>
      <c r="O31" s="41" t="s">
        <v>245</v>
      </c>
      <c r="P31" s="35" t="s">
        <v>245</v>
      </c>
      <c r="Q31" s="35" t="s">
        <v>249</v>
      </c>
      <c r="R31" s="2" t="s">
        <v>175</v>
      </c>
      <c r="S31" s="8">
        <v>43920</v>
      </c>
      <c r="T31" s="36">
        <f t="shared" si="0"/>
        <v>53620.68965517242</v>
      </c>
      <c r="U31" s="9">
        <v>62200</v>
      </c>
      <c r="V31" s="36">
        <v>0</v>
      </c>
      <c r="W31" s="36">
        <v>0</v>
      </c>
      <c r="X31" s="35" t="s">
        <v>250</v>
      </c>
      <c r="Y31" s="35" t="s">
        <v>245</v>
      </c>
      <c r="Z31" s="35" t="s">
        <v>251</v>
      </c>
      <c r="AA31" s="6" t="s">
        <v>222</v>
      </c>
      <c r="AB31" s="36">
        <v>0</v>
      </c>
      <c r="AC31" s="8">
        <v>43921</v>
      </c>
      <c r="AD31" s="8">
        <v>43951</v>
      </c>
      <c r="AE31" s="37" t="s">
        <v>322</v>
      </c>
      <c r="AF31" s="60" t="s">
        <v>505</v>
      </c>
      <c r="AG31" s="6" t="s">
        <v>362</v>
      </c>
      <c r="AH31" s="38">
        <v>2510220</v>
      </c>
      <c r="AI31" s="35">
        <f>[1]Tabla_416647!A27</f>
        <v>24</v>
      </c>
      <c r="AJ31" s="31" t="s">
        <v>117</v>
      </c>
      <c r="AK31" s="54">
        <v>1</v>
      </c>
      <c r="AL31" s="33" t="s">
        <v>461</v>
      </c>
      <c r="AM31" s="37" t="s">
        <v>462</v>
      </c>
      <c r="AN31" s="37" t="s">
        <v>462</v>
      </c>
      <c r="AO31" s="37" t="s">
        <v>491</v>
      </c>
      <c r="AP31" s="37" t="s">
        <v>492</v>
      </c>
      <c r="AQ31" s="35" t="s">
        <v>249</v>
      </c>
      <c r="AR31" s="39">
        <v>44032</v>
      </c>
      <c r="AS31" s="39">
        <v>44032</v>
      </c>
      <c r="AT31" s="35" t="s">
        <v>245</v>
      </c>
    </row>
    <row r="32" spans="1:46" s="40" customFormat="1" ht="58.5" customHeight="1" x14ac:dyDescent="0.25">
      <c r="A32" s="31">
        <v>2020</v>
      </c>
      <c r="B32" s="32">
        <v>43922</v>
      </c>
      <c r="C32" s="32">
        <v>44012</v>
      </c>
      <c r="D32" s="31" t="s">
        <v>109</v>
      </c>
      <c r="E32" s="31" t="s">
        <v>112</v>
      </c>
      <c r="F32" s="2" t="s">
        <v>176</v>
      </c>
      <c r="G32" s="35" t="s">
        <v>172</v>
      </c>
      <c r="H32" s="51" t="s">
        <v>505</v>
      </c>
      <c r="I32" s="6" t="s">
        <v>223</v>
      </c>
      <c r="J32" s="31">
        <v>1</v>
      </c>
      <c r="K32" s="6" t="s">
        <v>315</v>
      </c>
      <c r="L32" s="35" t="s">
        <v>316</v>
      </c>
      <c r="M32" s="35" t="s">
        <v>313</v>
      </c>
      <c r="N32" s="6" t="s">
        <v>245</v>
      </c>
      <c r="O32" s="41" t="s">
        <v>245</v>
      </c>
      <c r="P32" s="35" t="s">
        <v>245</v>
      </c>
      <c r="Q32" s="35" t="s">
        <v>249</v>
      </c>
      <c r="R32" s="2" t="s">
        <v>176</v>
      </c>
      <c r="S32" s="8">
        <v>43920</v>
      </c>
      <c r="T32" s="36">
        <f t="shared" si="0"/>
        <v>99137.931034482768</v>
      </c>
      <c r="U32" s="9">
        <v>115000</v>
      </c>
      <c r="V32" s="36">
        <v>0</v>
      </c>
      <c r="W32" s="36">
        <v>0</v>
      </c>
      <c r="X32" s="35" t="s">
        <v>250</v>
      </c>
      <c r="Y32" s="35" t="s">
        <v>245</v>
      </c>
      <c r="Z32" s="35" t="s">
        <v>251</v>
      </c>
      <c r="AA32" s="6" t="s">
        <v>223</v>
      </c>
      <c r="AB32" s="36">
        <v>0</v>
      </c>
      <c r="AC32" s="8">
        <v>43921</v>
      </c>
      <c r="AD32" s="8">
        <v>43951</v>
      </c>
      <c r="AE32" s="37" t="s">
        <v>323</v>
      </c>
      <c r="AF32" s="60" t="s">
        <v>505</v>
      </c>
      <c r="AG32" s="6" t="s">
        <v>362</v>
      </c>
      <c r="AH32" s="38">
        <v>2510220</v>
      </c>
      <c r="AI32" s="35">
        <f>[1]Tabla_416647!A28</f>
        <v>25</v>
      </c>
      <c r="AJ32" s="31" t="s">
        <v>117</v>
      </c>
      <c r="AK32" s="54">
        <v>1</v>
      </c>
      <c r="AL32" s="33" t="s">
        <v>461</v>
      </c>
      <c r="AM32" s="37" t="s">
        <v>462</v>
      </c>
      <c r="AN32" s="37" t="s">
        <v>462</v>
      </c>
      <c r="AO32" s="34" t="s">
        <v>493</v>
      </c>
      <c r="AP32" s="37" t="s">
        <v>494</v>
      </c>
      <c r="AQ32" s="35" t="s">
        <v>249</v>
      </c>
      <c r="AR32" s="39">
        <v>44032</v>
      </c>
      <c r="AS32" s="39">
        <v>44032</v>
      </c>
      <c r="AT32" s="35" t="s">
        <v>245</v>
      </c>
    </row>
    <row r="33" spans="1:46" s="40" customFormat="1" ht="58.5" customHeight="1" x14ac:dyDescent="0.25">
      <c r="A33" s="31">
        <v>2020</v>
      </c>
      <c r="B33" s="32">
        <v>43922</v>
      </c>
      <c r="C33" s="32">
        <v>44012</v>
      </c>
      <c r="D33" s="31" t="s">
        <v>109</v>
      </c>
      <c r="E33" s="31" t="s">
        <v>112</v>
      </c>
      <c r="F33" s="2" t="s">
        <v>177</v>
      </c>
      <c r="G33" s="35" t="s">
        <v>172</v>
      </c>
      <c r="H33" s="51" t="s">
        <v>505</v>
      </c>
      <c r="I33" s="6" t="s">
        <v>224</v>
      </c>
      <c r="J33" s="31">
        <v>1</v>
      </c>
      <c r="K33" s="6" t="s">
        <v>315</v>
      </c>
      <c r="L33" s="35" t="s">
        <v>316</v>
      </c>
      <c r="M33" s="35" t="s">
        <v>313</v>
      </c>
      <c r="N33" s="6" t="s">
        <v>245</v>
      </c>
      <c r="O33" s="41" t="s">
        <v>245</v>
      </c>
      <c r="P33" s="35" t="s">
        <v>245</v>
      </c>
      <c r="Q33" s="35" t="s">
        <v>249</v>
      </c>
      <c r="R33" s="2" t="s">
        <v>177</v>
      </c>
      <c r="S33" s="8">
        <v>43920</v>
      </c>
      <c r="T33" s="36">
        <f t="shared" si="0"/>
        <v>106000.00000000001</v>
      </c>
      <c r="U33" s="9">
        <v>122960</v>
      </c>
      <c r="V33" s="36">
        <v>0</v>
      </c>
      <c r="W33" s="36">
        <v>0</v>
      </c>
      <c r="X33" s="35" t="s">
        <v>250</v>
      </c>
      <c r="Y33" s="35" t="s">
        <v>245</v>
      </c>
      <c r="Z33" s="35" t="s">
        <v>251</v>
      </c>
      <c r="AA33" s="6" t="s">
        <v>224</v>
      </c>
      <c r="AB33" s="36">
        <v>0</v>
      </c>
      <c r="AC33" s="8">
        <v>43921</v>
      </c>
      <c r="AD33" s="8">
        <v>43965</v>
      </c>
      <c r="AE33" s="37" t="s">
        <v>324</v>
      </c>
      <c r="AF33" s="60" t="s">
        <v>505</v>
      </c>
      <c r="AG33" s="6" t="s">
        <v>362</v>
      </c>
      <c r="AH33" s="38">
        <v>2510220</v>
      </c>
      <c r="AI33" s="35">
        <f>[1]Tabla_416647!A29</f>
        <v>26</v>
      </c>
      <c r="AJ33" s="31" t="s">
        <v>117</v>
      </c>
      <c r="AK33" s="54">
        <v>1</v>
      </c>
      <c r="AL33" s="33" t="s">
        <v>461</v>
      </c>
      <c r="AM33" s="37" t="s">
        <v>462</v>
      </c>
      <c r="AN33" s="37" t="s">
        <v>462</v>
      </c>
      <c r="AO33" t="s">
        <v>505</v>
      </c>
      <c r="AP33" t="s">
        <v>505</v>
      </c>
      <c r="AQ33" s="35" t="s">
        <v>249</v>
      </c>
      <c r="AR33" s="39">
        <v>44032</v>
      </c>
      <c r="AS33" s="39">
        <v>44032</v>
      </c>
      <c r="AT33" s="35" t="s">
        <v>245</v>
      </c>
    </row>
    <row r="34" spans="1:46" s="40" customFormat="1" ht="58.5" customHeight="1" x14ac:dyDescent="0.25">
      <c r="A34" s="31">
        <v>2020</v>
      </c>
      <c r="B34" s="32">
        <v>43922</v>
      </c>
      <c r="C34" s="32">
        <v>44012</v>
      </c>
      <c r="D34" s="31" t="s">
        <v>109</v>
      </c>
      <c r="E34" s="31" t="s">
        <v>112</v>
      </c>
      <c r="F34" s="2" t="s">
        <v>178</v>
      </c>
      <c r="G34" s="35" t="s">
        <v>172</v>
      </c>
      <c r="H34" s="51" t="s">
        <v>505</v>
      </c>
      <c r="I34" s="6" t="s">
        <v>225</v>
      </c>
      <c r="J34" s="31">
        <v>1</v>
      </c>
      <c r="K34" s="6" t="s">
        <v>325</v>
      </c>
      <c r="L34" s="35" t="s">
        <v>326</v>
      </c>
      <c r="M34" s="6" t="s">
        <v>327</v>
      </c>
      <c r="N34" s="6" t="s">
        <v>245</v>
      </c>
      <c r="O34" s="41" t="s">
        <v>245</v>
      </c>
      <c r="P34" s="35" t="s">
        <v>245</v>
      </c>
      <c r="Q34" s="35" t="s">
        <v>249</v>
      </c>
      <c r="R34" s="2" t="s">
        <v>178</v>
      </c>
      <c r="S34" s="8">
        <v>43920</v>
      </c>
      <c r="T34" s="36">
        <f t="shared" si="0"/>
        <v>123345.06896551725</v>
      </c>
      <c r="U34" s="9">
        <v>143080.28</v>
      </c>
      <c r="V34" s="36">
        <v>0</v>
      </c>
      <c r="W34" s="36">
        <v>0</v>
      </c>
      <c r="X34" s="35" t="s">
        <v>250</v>
      </c>
      <c r="Y34" s="35" t="s">
        <v>245</v>
      </c>
      <c r="Z34" s="35" t="s">
        <v>251</v>
      </c>
      <c r="AA34" s="6" t="s">
        <v>225</v>
      </c>
      <c r="AB34" s="36">
        <v>0</v>
      </c>
      <c r="AC34" s="8">
        <v>43921</v>
      </c>
      <c r="AD34" s="8">
        <v>43965</v>
      </c>
      <c r="AE34" s="37" t="s">
        <v>328</v>
      </c>
      <c r="AF34" s="60" t="s">
        <v>505</v>
      </c>
      <c r="AG34" s="6" t="s">
        <v>362</v>
      </c>
      <c r="AH34" s="38">
        <v>2510220</v>
      </c>
      <c r="AI34" s="35">
        <f>[1]Tabla_416647!A30</f>
        <v>27</v>
      </c>
      <c r="AJ34" s="31" t="s">
        <v>117</v>
      </c>
      <c r="AK34" s="54">
        <v>1</v>
      </c>
      <c r="AL34" s="33" t="s">
        <v>461</v>
      </c>
      <c r="AM34" s="37" t="s">
        <v>462</v>
      </c>
      <c r="AN34" s="37" t="s">
        <v>462</v>
      </c>
      <c r="AO34" s="37" t="s">
        <v>495</v>
      </c>
      <c r="AP34" s="37" t="s">
        <v>496</v>
      </c>
      <c r="AQ34" s="35" t="s">
        <v>249</v>
      </c>
      <c r="AR34" s="39">
        <v>44032</v>
      </c>
      <c r="AS34" s="39">
        <v>44032</v>
      </c>
      <c r="AT34" s="35" t="s">
        <v>245</v>
      </c>
    </row>
    <row r="35" spans="1:46" s="40" customFormat="1" ht="58.5" customHeight="1" x14ac:dyDescent="0.25">
      <c r="A35" s="31">
        <v>2020</v>
      </c>
      <c r="B35" s="32">
        <v>43922</v>
      </c>
      <c r="C35" s="32">
        <v>44012</v>
      </c>
      <c r="D35" s="31" t="s">
        <v>109</v>
      </c>
      <c r="E35" s="31" t="s">
        <v>112</v>
      </c>
      <c r="F35" s="2" t="s">
        <v>179</v>
      </c>
      <c r="G35" s="35" t="s">
        <v>180</v>
      </c>
      <c r="H35" s="51" t="s">
        <v>505</v>
      </c>
      <c r="I35" s="6" t="s">
        <v>226</v>
      </c>
      <c r="J35" s="31">
        <v>1</v>
      </c>
      <c r="K35" s="6" t="s">
        <v>299</v>
      </c>
      <c r="L35" s="35" t="s">
        <v>300</v>
      </c>
      <c r="M35" s="35" t="s">
        <v>301</v>
      </c>
      <c r="N35" s="6" t="s">
        <v>245</v>
      </c>
      <c r="O35" s="41" t="s">
        <v>245</v>
      </c>
      <c r="P35" s="35" t="s">
        <v>245</v>
      </c>
      <c r="Q35" s="35" t="s">
        <v>249</v>
      </c>
      <c r="R35" s="2" t="s">
        <v>179</v>
      </c>
      <c r="S35" s="8">
        <v>43920</v>
      </c>
      <c r="T35" s="36">
        <f t="shared" si="0"/>
        <v>232742.73275862072</v>
      </c>
      <c r="U35" s="9">
        <v>269981.57</v>
      </c>
      <c r="V35" s="36">
        <v>0</v>
      </c>
      <c r="W35" s="36">
        <v>0</v>
      </c>
      <c r="X35" s="35" t="s">
        <v>250</v>
      </c>
      <c r="Y35" s="35" t="s">
        <v>245</v>
      </c>
      <c r="Z35" s="35" t="s">
        <v>251</v>
      </c>
      <c r="AA35" s="6" t="s">
        <v>226</v>
      </c>
      <c r="AB35" s="36">
        <v>0</v>
      </c>
      <c r="AC35" s="8">
        <v>43921</v>
      </c>
      <c r="AD35" s="8">
        <v>43965</v>
      </c>
      <c r="AE35" s="37" t="s">
        <v>329</v>
      </c>
      <c r="AF35" s="60" t="s">
        <v>505</v>
      </c>
      <c r="AG35" s="6" t="s">
        <v>365</v>
      </c>
      <c r="AH35" s="38">
        <v>2510120</v>
      </c>
      <c r="AI35" s="35">
        <f>[1]Tabla_416647!A31</f>
        <v>28</v>
      </c>
      <c r="AJ35" s="31" t="s">
        <v>117</v>
      </c>
      <c r="AK35" s="54">
        <v>1</v>
      </c>
      <c r="AL35" s="33" t="s">
        <v>461</v>
      </c>
      <c r="AM35" s="37" t="s">
        <v>462</v>
      </c>
      <c r="AN35" s="37" t="s">
        <v>462</v>
      </c>
      <c r="AO35" s="37" t="s">
        <v>497</v>
      </c>
      <c r="AP35" s="37" t="s">
        <v>498</v>
      </c>
      <c r="AQ35" s="35" t="s">
        <v>249</v>
      </c>
      <c r="AR35" s="39">
        <v>44032</v>
      </c>
      <c r="AS35" s="39">
        <v>44032</v>
      </c>
      <c r="AT35" s="35" t="s">
        <v>245</v>
      </c>
    </row>
    <row r="36" spans="1:46" s="40" customFormat="1" ht="58.5" customHeight="1" x14ac:dyDescent="0.25">
      <c r="A36" s="31">
        <v>2020</v>
      </c>
      <c r="B36" s="32">
        <v>43922</v>
      </c>
      <c r="C36" s="32">
        <v>44012</v>
      </c>
      <c r="D36" s="31" t="s">
        <v>109</v>
      </c>
      <c r="E36" s="31" t="s">
        <v>112</v>
      </c>
      <c r="F36" s="2" t="s">
        <v>181</v>
      </c>
      <c r="G36" s="35" t="s">
        <v>180</v>
      </c>
      <c r="H36" s="51" t="s">
        <v>505</v>
      </c>
      <c r="I36" s="6" t="s">
        <v>227</v>
      </c>
      <c r="J36" s="31">
        <v>1</v>
      </c>
      <c r="K36" s="6" t="s">
        <v>299</v>
      </c>
      <c r="L36" s="35" t="s">
        <v>300</v>
      </c>
      <c r="M36" s="35" t="s">
        <v>301</v>
      </c>
      <c r="N36" s="6" t="s">
        <v>245</v>
      </c>
      <c r="O36" s="41" t="s">
        <v>245</v>
      </c>
      <c r="P36" s="35" t="s">
        <v>245</v>
      </c>
      <c r="Q36" s="35" t="s">
        <v>249</v>
      </c>
      <c r="R36" s="2" t="s">
        <v>181</v>
      </c>
      <c r="S36" s="8">
        <v>43920</v>
      </c>
      <c r="T36" s="36">
        <f t="shared" si="0"/>
        <v>257900.00000000003</v>
      </c>
      <c r="U36" s="9">
        <v>299164</v>
      </c>
      <c r="V36" s="36">
        <v>0</v>
      </c>
      <c r="W36" s="36">
        <v>0</v>
      </c>
      <c r="X36" s="35" t="s">
        <v>250</v>
      </c>
      <c r="Y36" s="35" t="s">
        <v>245</v>
      </c>
      <c r="Z36" s="35" t="s">
        <v>251</v>
      </c>
      <c r="AA36" s="6" t="s">
        <v>227</v>
      </c>
      <c r="AB36" s="36">
        <v>0</v>
      </c>
      <c r="AC36" s="8">
        <v>43921</v>
      </c>
      <c r="AD36" s="8">
        <v>44010</v>
      </c>
      <c r="AE36" s="37" t="s">
        <v>330</v>
      </c>
      <c r="AF36" s="60" t="s">
        <v>505</v>
      </c>
      <c r="AG36" s="6" t="s">
        <v>365</v>
      </c>
      <c r="AH36" s="38">
        <v>2510120</v>
      </c>
      <c r="AI36" s="35">
        <f>[1]Tabla_416647!A32</f>
        <v>29</v>
      </c>
      <c r="AJ36" s="31" t="s">
        <v>117</v>
      </c>
      <c r="AK36" s="54">
        <v>1</v>
      </c>
      <c r="AL36" s="33" t="s">
        <v>461</v>
      </c>
      <c r="AM36" s="37" t="s">
        <v>462</v>
      </c>
      <c r="AN36" s="37" t="s">
        <v>462</v>
      </c>
      <c r="AO36" t="s">
        <v>505</v>
      </c>
      <c r="AP36" t="s">
        <v>505</v>
      </c>
      <c r="AQ36" s="35" t="s">
        <v>249</v>
      </c>
      <c r="AR36" s="39">
        <v>44032</v>
      </c>
      <c r="AS36" s="39">
        <v>44032</v>
      </c>
      <c r="AT36" s="35" t="s">
        <v>245</v>
      </c>
    </row>
    <row r="37" spans="1:46" s="40" customFormat="1" ht="58.5" customHeight="1" x14ac:dyDescent="0.25">
      <c r="A37" s="31">
        <v>2020</v>
      </c>
      <c r="B37" s="32">
        <v>43922</v>
      </c>
      <c r="C37" s="32">
        <v>44012</v>
      </c>
      <c r="D37" s="31" t="s">
        <v>109</v>
      </c>
      <c r="E37" s="31" t="s">
        <v>111</v>
      </c>
      <c r="F37" s="2" t="s">
        <v>182</v>
      </c>
      <c r="G37" s="33" t="s">
        <v>151</v>
      </c>
      <c r="H37" s="51" t="s">
        <v>505</v>
      </c>
      <c r="I37" s="6" t="s">
        <v>228</v>
      </c>
      <c r="J37" s="31">
        <v>1</v>
      </c>
      <c r="K37" s="6" t="s">
        <v>245</v>
      </c>
      <c r="L37" s="35" t="s">
        <v>245</v>
      </c>
      <c r="M37" s="35" t="s">
        <v>245</v>
      </c>
      <c r="N37" s="6" t="s">
        <v>253</v>
      </c>
      <c r="O37" s="41" t="s">
        <v>254</v>
      </c>
      <c r="P37" s="35" t="s">
        <v>245</v>
      </c>
      <c r="Q37" s="35" t="s">
        <v>249</v>
      </c>
      <c r="R37" s="35" t="str">
        <f>F37</f>
        <v>OPM-SFR/2020-031</v>
      </c>
      <c r="S37" s="8">
        <v>43922</v>
      </c>
      <c r="T37" s="36">
        <f t="shared" si="0"/>
        <v>405442.77586206899</v>
      </c>
      <c r="U37" s="9">
        <v>470313.62</v>
      </c>
      <c r="V37" s="36">
        <v>0</v>
      </c>
      <c r="W37" s="36">
        <v>0</v>
      </c>
      <c r="X37" s="35" t="s">
        <v>250</v>
      </c>
      <c r="Y37" s="35" t="s">
        <v>245</v>
      </c>
      <c r="Z37" s="35" t="s">
        <v>251</v>
      </c>
      <c r="AA37" s="35" t="str">
        <f>I37</f>
        <v>ADECUACIÓN, MANTENIMIENTO Y REHABILITACIÓN DE ESPACIOS PARA OFICINAS ADMINISTRATIVAS EN PRESIDENCIA MUNICIPAL</v>
      </c>
      <c r="AB37" s="36">
        <f>47031.36+141094.08</f>
        <v>188125.44</v>
      </c>
      <c r="AC37" s="8">
        <v>43923</v>
      </c>
      <c r="AD37" s="8">
        <v>43982</v>
      </c>
      <c r="AE37" s="37" t="s">
        <v>331</v>
      </c>
      <c r="AF37" s="60" t="s">
        <v>505</v>
      </c>
      <c r="AG37" s="6" t="s">
        <v>366</v>
      </c>
      <c r="AH37" s="38">
        <v>1100120</v>
      </c>
      <c r="AI37" s="35">
        <f>[1]Tabla_416647!A33</f>
        <v>30</v>
      </c>
      <c r="AJ37" s="31" t="s">
        <v>117</v>
      </c>
      <c r="AK37" s="54">
        <v>1</v>
      </c>
      <c r="AL37" s="33" t="s">
        <v>461</v>
      </c>
      <c r="AM37" s="37" t="s">
        <v>462</v>
      </c>
      <c r="AN37" s="37" t="s">
        <v>462</v>
      </c>
      <c r="AO37" s="51" t="s">
        <v>505</v>
      </c>
      <c r="AP37" s="51" t="s">
        <v>505</v>
      </c>
      <c r="AQ37" s="35" t="s">
        <v>249</v>
      </c>
      <c r="AR37" s="39">
        <v>44032</v>
      </c>
      <c r="AS37" s="39">
        <v>44032</v>
      </c>
      <c r="AT37" s="35" t="s">
        <v>245</v>
      </c>
    </row>
    <row r="38" spans="1:46" s="40" customFormat="1" ht="58.5" customHeight="1" x14ac:dyDescent="0.25">
      <c r="A38" s="31">
        <v>2020</v>
      </c>
      <c r="B38" s="32">
        <v>43922</v>
      </c>
      <c r="C38" s="32">
        <v>44012</v>
      </c>
      <c r="D38" s="31" t="s">
        <v>109</v>
      </c>
      <c r="E38" s="31" t="s">
        <v>111</v>
      </c>
      <c r="F38" s="2" t="s">
        <v>183</v>
      </c>
      <c r="G38" s="33" t="s">
        <v>151</v>
      </c>
      <c r="H38" s="51" t="s">
        <v>505</v>
      </c>
      <c r="I38" s="6" t="s">
        <v>229</v>
      </c>
      <c r="J38" s="31">
        <v>1</v>
      </c>
      <c r="K38" s="6" t="s">
        <v>259</v>
      </c>
      <c r="L38" s="35" t="s">
        <v>260</v>
      </c>
      <c r="M38" s="35" t="s">
        <v>261</v>
      </c>
      <c r="N38" s="6" t="s">
        <v>245</v>
      </c>
      <c r="O38" s="41" t="s">
        <v>245</v>
      </c>
      <c r="P38" s="35" t="s">
        <v>245</v>
      </c>
      <c r="Q38" s="35" t="s">
        <v>249</v>
      </c>
      <c r="R38" s="35" t="str">
        <f t="shared" ref="R38:R53" si="1">F38</f>
        <v>OPM-SFR/2020-032</v>
      </c>
      <c r="S38" s="8">
        <v>43923</v>
      </c>
      <c r="T38" s="36">
        <f t="shared" si="0"/>
        <v>155353.41379310345</v>
      </c>
      <c r="U38" s="9">
        <v>180209.96</v>
      </c>
      <c r="V38" s="36">
        <v>0</v>
      </c>
      <c r="W38" s="36">
        <v>0</v>
      </c>
      <c r="X38" s="35" t="s">
        <v>250</v>
      </c>
      <c r="Y38" s="35" t="s">
        <v>245</v>
      </c>
      <c r="Z38" s="35" t="s">
        <v>251</v>
      </c>
      <c r="AA38" s="35" t="str">
        <f t="shared" ref="AA38:AA53" si="2">I38</f>
        <v>TRABAJOS COMPLEMENTARIOS PARA EL MÓDULO DE ATENCIÓN CIUDADANA EN COMANDANCIA DE SEGURIDAD PÚBLICA</v>
      </c>
      <c r="AB38" s="36">
        <v>18021</v>
      </c>
      <c r="AC38" s="8">
        <v>43924</v>
      </c>
      <c r="AD38" s="8">
        <v>43938</v>
      </c>
      <c r="AE38" s="37" t="s">
        <v>332</v>
      </c>
      <c r="AF38" s="60" t="s">
        <v>505</v>
      </c>
      <c r="AG38" s="6" t="s">
        <v>367</v>
      </c>
      <c r="AH38" s="38">
        <v>1500519</v>
      </c>
      <c r="AI38" s="35">
        <f>[1]Tabla_416647!A34</f>
        <v>31</v>
      </c>
      <c r="AJ38" s="31" t="s">
        <v>117</v>
      </c>
      <c r="AK38" s="54">
        <v>1</v>
      </c>
      <c r="AL38" s="33" t="s">
        <v>461</v>
      </c>
      <c r="AM38" s="37" t="s">
        <v>462</v>
      </c>
      <c r="AN38" s="37" t="s">
        <v>462</v>
      </c>
      <c r="AO38" s="51" t="s">
        <v>505</v>
      </c>
      <c r="AP38" s="51" t="s">
        <v>505</v>
      </c>
      <c r="AQ38" s="35" t="s">
        <v>249</v>
      </c>
      <c r="AR38" s="39">
        <v>44032</v>
      </c>
      <c r="AS38" s="39">
        <v>44032</v>
      </c>
      <c r="AT38" s="35" t="s">
        <v>245</v>
      </c>
    </row>
    <row r="39" spans="1:46" s="40" customFormat="1" ht="58.5" customHeight="1" x14ac:dyDescent="0.25">
      <c r="A39" s="31">
        <v>2020</v>
      </c>
      <c r="B39" s="32">
        <v>43922</v>
      </c>
      <c r="C39" s="32">
        <v>44012</v>
      </c>
      <c r="D39" s="31" t="s">
        <v>109</v>
      </c>
      <c r="E39" s="31" t="s">
        <v>111</v>
      </c>
      <c r="F39" s="2" t="s">
        <v>184</v>
      </c>
      <c r="G39" s="33" t="s">
        <v>151</v>
      </c>
      <c r="H39" s="51" t="s">
        <v>505</v>
      </c>
      <c r="I39" s="6" t="s">
        <v>230</v>
      </c>
      <c r="J39" s="31">
        <v>1</v>
      </c>
      <c r="K39" s="6" t="s">
        <v>291</v>
      </c>
      <c r="L39" s="35" t="s">
        <v>292</v>
      </c>
      <c r="M39" s="35" t="s">
        <v>293</v>
      </c>
      <c r="N39" s="6" t="s">
        <v>245</v>
      </c>
      <c r="O39" s="41" t="s">
        <v>245</v>
      </c>
      <c r="P39" s="35" t="s">
        <v>245</v>
      </c>
      <c r="Q39" s="35" t="s">
        <v>249</v>
      </c>
      <c r="R39" s="35" t="str">
        <f t="shared" si="1"/>
        <v>OPM-SFR/2020-033</v>
      </c>
      <c r="S39" s="8">
        <v>43938</v>
      </c>
      <c r="T39" s="36">
        <f t="shared" si="0"/>
        <v>367645.24137931038</v>
      </c>
      <c r="U39" s="9">
        <v>426468.48</v>
      </c>
      <c r="V39" s="36">
        <v>0</v>
      </c>
      <c r="W39" s="36">
        <v>0</v>
      </c>
      <c r="X39" s="35" t="s">
        <v>250</v>
      </c>
      <c r="Y39" s="35" t="s">
        <v>245</v>
      </c>
      <c r="Z39" s="35" t="s">
        <v>251</v>
      </c>
      <c r="AA39" s="35" t="str">
        <f t="shared" si="2"/>
        <v>CONSTRUCCIÓN DE MÓDULO DE 40 GAVETAS PARA ADULTO Y MÓDULO DE 30 OSARIOS, ACCESO Y FACHADA DEL PANTEÓN DE JESÚS DEL MONTE</v>
      </c>
      <c r="AB39" s="36">
        <v>0</v>
      </c>
      <c r="AC39" s="8">
        <v>43941</v>
      </c>
      <c r="AD39" s="8">
        <v>44021</v>
      </c>
      <c r="AE39" s="37" t="s">
        <v>333</v>
      </c>
      <c r="AF39" s="60" t="s">
        <v>505</v>
      </c>
      <c r="AG39" s="6" t="s">
        <v>367</v>
      </c>
      <c r="AH39" s="38">
        <v>1500519</v>
      </c>
      <c r="AI39" s="35">
        <f>[1]Tabla_416647!A35</f>
        <v>32</v>
      </c>
      <c r="AJ39" s="31" t="s">
        <v>117</v>
      </c>
      <c r="AK39" s="54">
        <v>6</v>
      </c>
      <c r="AL39" s="33" t="s">
        <v>461</v>
      </c>
      <c r="AM39" s="37" t="s">
        <v>462</v>
      </c>
      <c r="AN39" s="37" t="s">
        <v>462</v>
      </c>
      <c r="AO39" s="51" t="s">
        <v>505</v>
      </c>
      <c r="AP39" s="51" t="s">
        <v>505</v>
      </c>
      <c r="AQ39" s="35" t="s">
        <v>249</v>
      </c>
      <c r="AR39" s="42">
        <v>44032</v>
      </c>
      <c r="AS39" s="42">
        <v>44032</v>
      </c>
      <c r="AT39" s="35" t="s">
        <v>245</v>
      </c>
    </row>
    <row r="40" spans="1:46" s="40" customFormat="1" ht="58.5" customHeight="1" x14ac:dyDescent="0.25">
      <c r="A40" s="31">
        <v>2020</v>
      </c>
      <c r="B40" s="32">
        <v>43922</v>
      </c>
      <c r="C40" s="32">
        <v>44012</v>
      </c>
      <c r="D40" s="31" t="s">
        <v>109</v>
      </c>
      <c r="E40" s="31" t="s">
        <v>111</v>
      </c>
      <c r="F40" s="2" t="s">
        <v>185</v>
      </c>
      <c r="G40" s="33" t="s">
        <v>151</v>
      </c>
      <c r="H40" s="51" t="s">
        <v>505</v>
      </c>
      <c r="I40" s="7" t="s">
        <v>231</v>
      </c>
      <c r="J40" s="31">
        <v>1</v>
      </c>
      <c r="K40" s="6" t="s">
        <v>246</v>
      </c>
      <c r="L40" s="35" t="s">
        <v>334</v>
      </c>
      <c r="M40" s="35" t="s">
        <v>335</v>
      </c>
      <c r="N40" s="6" t="s">
        <v>245</v>
      </c>
      <c r="O40" s="41" t="s">
        <v>245</v>
      </c>
      <c r="P40" s="35" t="s">
        <v>245</v>
      </c>
      <c r="Q40" s="35" t="s">
        <v>249</v>
      </c>
      <c r="R40" s="35" t="str">
        <f t="shared" si="1"/>
        <v>OPM-SFR/2020-034</v>
      </c>
      <c r="S40" s="8">
        <v>43958</v>
      </c>
      <c r="T40" s="36">
        <f t="shared" si="0"/>
        <v>354255.50862068968</v>
      </c>
      <c r="U40" s="9">
        <v>410936.39</v>
      </c>
      <c r="V40" s="36">
        <v>0</v>
      </c>
      <c r="W40" s="36">
        <v>0</v>
      </c>
      <c r="X40" s="35" t="s">
        <v>250</v>
      </c>
      <c r="Y40" s="35" t="s">
        <v>245</v>
      </c>
      <c r="Z40" s="35" t="s">
        <v>251</v>
      </c>
      <c r="AA40" s="35" t="str">
        <f t="shared" si="2"/>
        <v>“CONSTRUCCIÓN DE 78 GAVETAS PARA ADULTO Y 40 GAVETAS DE OSARIO EN PANTEÓN SAN FRANCISCO”</v>
      </c>
      <c r="AB40" s="36">
        <v>0</v>
      </c>
      <c r="AC40" s="8">
        <v>43962</v>
      </c>
      <c r="AD40" s="8">
        <v>44021</v>
      </c>
      <c r="AE40" s="37" t="s">
        <v>336</v>
      </c>
      <c r="AF40" s="60" t="s">
        <v>505</v>
      </c>
      <c r="AG40" s="6" t="s">
        <v>362</v>
      </c>
      <c r="AH40" s="38">
        <v>2510220</v>
      </c>
      <c r="AI40" s="35">
        <f>[1]Tabla_416647!A36</f>
        <v>33</v>
      </c>
      <c r="AJ40" s="31" t="s">
        <v>117</v>
      </c>
      <c r="AK40" s="54">
        <v>1</v>
      </c>
      <c r="AL40" s="33" t="s">
        <v>461</v>
      </c>
      <c r="AM40" s="37" t="s">
        <v>462</v>
      </c>
      <c r="AN40" s="37" t="s">
        <v>462</v>
      </c>
      <c r="AO40" s="51" t="s">
        <v>505</v>
      </c>
      <c r="AP40" s="51" t="s">
        <v>505</v>
      </c>
      <c r="AQ40" s="35" t="s">
        <v>249</v>
      </c>
      <c r="AR40" s="39">
        <v>44032</v>
      </c>
      <c r="AS40" s="39">
        <v>44032</v>
      </c>
      <c r="AT40" s="35" t="s">
        <v>245</v>
      </c>
    </row>
    <row r="41" spans="1:46" s="40" customFormat="1" ht="58.5" customHeight="1" x14ac:dyDescent="0.25">
      <c r="A41" s="31">
        <v>2020</v>
      </c>
      <c r="B41" s="32">
        <v>43922</v>
      </c>
      <c r="C41" s="32">
        <v>44012</v>
      </c>
      <c r="D41" s="31" t="s">
        <v>109</v>
      </c>
      <c r="E41" s="31" t="s">
        <v>111</v>
      </c>
      <c r="F41" s="2" t="s">
        <v>186</v>
      </c>
      <c r="G41" s="33" t="s">
        <v>151</v>
      </c>
      <c r="H41" s="51" t="s">
        <v>505</v>
      </c>
      <c r="I41" s="6" t="s">
        <v>500</v>
      </c>
      <c r="J41" s="31">
        <v>1</v>
      </c>
      <c r="K41" s="6" t="s">
        <v>245</v>
      </c>
      <c r="L41" s="35" t="s">
        <v>245</v>
      </c>
      <c r="M41" s="35" t="s">
        <v>245</v>
      </c>
      <c r="N41" s="6" t="s">
        <v>277</v>
      </c>
      <c r="O41" s="35" t="s">
        <v>278</v>
      </c>
      <c r="P41" s="35" t="s">
        <v>245</v>
      </c>
      <c r="Q41" s="35" t="s">
        <v>249</v>
      </c>
      <c r="R41" s="35" t="str">
        <f t="shared" si="1"/>
        <v>OPM-SFR/2020-035</v>
      </c>
      <c r="S41" s="8">
        <v>43970</v>
      </c>
      <c r="T41" s="36">
        <f t="shared" si="0"/>
        <v>1718031.3620689656</v>
      </c>
      <c r="U41" s="9">
        <v>1992916.38</v>
      </c>
      <c r="V41" s="36">
        <v>0</v>
      </c>
      <c r="W41" s="36">
        <v>0</v>
      </c>
      <c r="X41" s="35" t="s">
        <v>250</v>
      </c>
      <c r="Y41" s="35" t="s">
        <v>245</v>
      </c>
      <c r="Z41" s="35" t="s">
        <v>251</v>
      </c>
      <c r="AA41" s="35" t="str">
        <f t="shared" si="2"/>
        <v>PAVIMENTACIÓN CALLE CAMINO REAL 4TA. ETAPA EN AGEB:0293</v>
      </c>
      <c r="AB41" s="36">
        <v>0</v>
      </c>
      <c r="AC41" s="8">
        <v>43976</v>
      </c>
      <c r="AD41" s="8">
        <v>44065</v>
      </c>
      <c r="AE41" s="37" t="s">
        <v>337</v>
      </c>
      <c r="AF41" s="60" t="s">
        <v>505</v>
      </c>
      <c r="AG41" s="6" t="s">
        <v>368</v>
      </c>
      <c r="AH41" s="38">
        <v>2510120</v>
      </c>
      <c r="AI41" s="35">
        <f>[1]Tabla_416647!A37</f>
        <v>34</v>
      </c>
      <c r="AJ41" s="31" t="s">
        <v>117</v>
      </c>
      <c r="AK41" s="54">
        <v>1</v>
      </c>
      <c r="AL41" s="33" t="s">
        <v>461</v>
      </c>
      <c r="AM41" s="37" t="s">
        <v>462</v>
      </c>
      <c r="AN41" s="37" t="s">
        <v>462</v>
      </c>
      <c r="AO41" s="51" t="s">
        <v>505</v>
      </c>
      <c r="AP41" s="51" t="s">
        <v>505</v>
      </c>
      <c r="AQ41" s="35" t="s">
        <v>249</v>
      </c>
      <c r="AR41" s="39">
        <v>44032</v>
      </c>
      <c r="AS41" s="39">
        <v>44032</v>
      </c>
      <c r="AT41" s="35" t="s">
        <v>245</v>
      </c>
    </row>
    <row r="42" spans="1:46" s="40" customFormat="1" ht="58.5" customHeight="1" x14ac:dyDescent="0.25">
      <c r="A42" s="31">
        <v>2020</v>
      </c>
      <c r="B42" s="32">
        <v>43922</v>
      </c>
      <c r="C42" s="32">
        <v>44012</v>
      </c>
      <c r="D42" s="31" t="s">
        <v>109</v>
      </c>
      <c r="E42" s="31" t="s">
        <v>111</v>
      </c>
      <c r="F42" s="2" t="s">
        <v>187</v>
      </c>
      <c r="G42" s="33" t="s">
        <v>151</v>
      </c>
      <c r="H42" s="51" t="s">
        <v>505</v>
      </c>
      <c r="I42" s="6" t="s">
        <v>233</v>
      </c>
      <c r="J42" s="31">
        <v>1</v>
      </c>
      <c r="K42" s="6" t="s">
        <v>245</v>
      </c>
      <c r="L42" s="35" t="s">
        <v>245</v>
      </c>
      <c r="M42" s="35" t="s">
        <v>245</v>
      </c>
      <c r="N42" s="6" t="s">
        <v>338</v>
      </c>
      <c r="O42" s="35" t="s">
        <v>339</v>
      </c>
      <c r="P42" s="35" t="s">
        <v>245</v>
      </c>
      <c r="Q42" s="35" t="s">
        <v>249</v>
      </c>
      <c r="R42" s="35" t="str">
        <f t="shared" si="1"/>
        <v>OPM-SFR/2020-036</v>
      </c>
      <c r="S42" s="8">
        <v>43971</v>
      </c>
      <c r="T42" s="36">
        <f t="shared" si="0"/>
        <v>1194511.6637931035</v>
      </c>
      <c r="U42" s="9">
        <v>1385633.53</v>
      </c>
      <c r="V42" s="36">
        <v>0</v>
      </c>
      <c r="W42" s="36">
        <v>0</v>
      </c>
      <c r="X42" s="35" t="s">
        <v>250</v>
      </c>
      <c r="Y42" s="35" t="s">
        <v>245</v>
      </c>
      <c r="Z42" s="35" t="s">
        <v>251</v>
      </c>
      <c r="AA42" s="35" t="str">
        <f t="shared" si="2"/>
        <v xml:space="preserve">PAVIMENTACIÓN DE CALLE NAYARIT (TRAMO DE CALLE JUAN GARCÍA A CALLE PEDRO NICOLÁS) </v>
      </c>
      <c r="AB42" s="36">
        <v>0</v>
      </c>
      <c r="AC42" s="8">
        <v>43976</v>
      </c>
      <c r="AD42" s="8">
        <v>44065</v>
      </c>
      <c r="AE42" s="37" t="s">
        <v>340</v>
      </c>
      <c r="AF42" s="60" t="s">
        <v>505</v>
      </c>
      <c r="AG42" s="6" t="s">
        <v>368</v>
      </c>
      <c r="AH42" s="38">
        <v>2510120</v>
      </c>
      <c r="AI42" s="35">
        <f>[1]Tabla_416647!A38</f>
        <v>35</v>
      </c>
      <c r="AJ42" s="31" t="s">
        <v>117</v>
      </c>
      <c r="AK42" s="54">
        <v>1</v>
      </c>
      <c r="AL42" s="33" t="s">
        <v>461</v>
      </c>
      <c r="AM42" s="37" t="s">
        <v>462</v>
      </c>
      <c r="AN42" s="37" t="s">
        <v>462</v>
      </c>
      <c r="AO42" s="51" t="s">
        <v>505</v>
      </c>
      <c r="AP42" s="51" t="s">
        <v>505</v>
      </c>
      <c r="AQ42" s="35" t="s">
        <v>249</v>
      </c>
      <c r="AR42" s="39">
        <v>44032</v>
      </c>
      <c r="AS42" s="39">
        <v>44032</v>
      </c>
      <c r="AT42" s="35" t="s">
        <v>245</v>
      </c>
    </row>
    <row r="43" spans="1:46" s="40" customFormat="1" ht="58.5" customHeight="1" x14ac:dyDescent="0.25">
      <c r="A43" s="31">
        <v>2020</v>
      </c>
      <c r="B43" s="32">
        <v>43922</v>
      </c>
      <c r="C43" s="32">
        <v>44012</v>
      </c>
      <c r="D43" s="31" t="s">
        <v>109</v>
      </c>
      <c r="E43" s="31" t="s">
        <v>111</v>
      </c>
      <c r="F43" s="2" t="s">
        <v>188</v>
      </c>
      <c r="G43" s="33" t="s">
        <v>151</v>
      </c>
      <c r="H43" s="51" t="s">
        <v>505</v>
      </c>
      <c r="I43" s="6" t="s">
        <v>234</v>
      </c>
      <c r="J43" s="31">
        <v>1</v>
      </c>
      <c r="K43" s="6" t="s">
        <v>245</v>
      </c>
      <c r="L43" s="35" t="s">
        <v>245</v>
      </c>
      <c r="M43" s="35" t="s">
        <v>245</v>
      </c>
      <c r="N43" s="6" t="s">
        <v>341</v>
      </c>
      <c r="O43" s="35" t="s">
        <v>281</v>
      </c>
      <c r="P43" s="35" t="s">
        <v>245</v>
      </c>
      <c r="Q43" s="35" t="s">
        <v>249</v>
      </c>
      <c r="R43" s="35" t="str">
        <f t="shared" si="1"/>
        <v>OPM-SFR/2020-037</v>
      </c>
      <c r="S43" s="8">
        <v>43971</v>
      </c>
      <c r="T43" s="36">
        <f t="shared" si="0"/>
        <v>637082.87931034493</v>
      </c>
      <c r="U43" s="9">
        <v>739016.14</v>
      </c>
      <c r="V43" s="36">
        <v>0</v>
      </c>
      <c r="W43" s="36">
        <v>0</v>
      </c>
      <c r="X43" s="35" t="s">
        <v>250</v>
      </c>
      <c r="Y43" s="35" t="s">
        <v>245</v>
      </c>
      <c r="Z43" s="35" t="s">
        <v>251</v>
      </c>
      <c r="AA43" s="35" t="str">
        <f t="shared" si="2"/>
        <v xml:space="preserve">PAVIMENTACIÓN DE LA CALLE PRIVADA GUILLERMO PRIETO SEGUNDA ETAPA </v>
      </c>
      <c r="AB43" s="36">
        <f>73901.61+221704.84</f>
        <v>295606.45</v>
      </c>
      <c r="AC43" s="8">
        <v>43976</v>
      </c>
      <c r="AD43" s="8">
        <v>44065</v>
      </c>
      <c r="AE43" s="37" t="s">
        <v>342</v>
      </c>
      <c r="AF43" s="60" t="s">
        <v>505</v>
      </c>
      <c r="AG43" s="6" t="s">
        <v>368</v>
      </c>
      <c r="AH43" s="38">
        <v>2510120</v>
      </c>
      <c r="AI43" s="35">
        <f>[1]Tabla_416647!A39</f>
        <v>36</v>
      </c>
      <c r="AJ43" s="31" t="s">
        <v>117</v>
      </c>
      <c r="AK43" s="54">
        <v>1</v>
      </c>
      <c r="AL43" s="33" t="s">
        <v>461</v>
      </c>
      <c r="AM43" s="37" t="s">
        <v>462</v>
      </c>
      <c r="AN43" s="37" t="s">
        <v>462</v>
      </c>
      <c r="AO43" s="51" t="s">
        <v>505</v>
      </c>
      <c r="AP43" s="51" t="s">
        <v>505</v>
      </c>
      <c r="AQ43" s="35" t="s">
        <v>249</v>
      </c>
      <c r="AR43" s="39">
        <v>44032</v>
      </c>
      <c r="AS43" s="39">
        <v>44032</v>
      </c>
      <c r="AT43" s="35" t="s">
        <v>245</v>
      </c>
    </row>
    <row r="44" spans="1:46" s="40" customFormat="1" ht="58.5" customHeight="1" x14ac:dyDescent="0.25">
      <c r="A44" s="31">
        <v>2020</v>
      </c>
      <c r="B44" s="32">
        <v>43922</v>
      </c>
      <c r="C44" s="32">
        <v>44012</v>
      </c>
      <c r="D44" s="31" t="s">
        <v>109</v>
      </c>
      <c r="E44" s="31" t="s">
        <v>111</v>
      </c>
      <c r="F44" s="2" t="s">
        <v>189</v>
      </c>
      <c r="G44" s="33" t="s">
        <v>151</v>
      </c>
      <c r="H44" s="51" t="s">
        <v>505</v>
      </c>
      <c r="I44" s="6" t="s">
        <v>501</v>
      </c>
      <c r="J44" s="31">
        <v>1</v>
      </c>
      <c r="K44" s="6" t="s">
        <v>343</v>
      </c>
      <c r="L44" s="35" t="s">
        <v>344</v>
      </c>
      <c r="M44" s="35" t="s">
        <v>345</v>
      </c>
      <c r="N44" s="6" t="s">
        <v>245</v>
      </c>
      <c r="O44" s="35" t="s">
        <v>245</v>
      </c>
      <c r="P44" s="35" t="s">
        <v>245</v>
      </c>
      <c r="Q44" s="35" t="s">
        <v>249</v>
      </c>
      <c r="R44" s="35" t="str">
        <f t="shared" si="1"/>
        <v>OPM-SFR/2020-038</v>
      </c>
      <c r="S44" s="8">
        <v>43971</v>
      </c>
      <c r="T44" s="36">
        <f t="shared" si="0"/>
        <v>1186130.2327586208</v>
      </c>
      <c r="U44" s="9">
        <v>1375911.07</v>
      </c>
      <c r="V44" s="36">
        <v>0</v>
      </c>
      <c r="W44" s="36">
        <v>0</v>
      </c>
      <c r="X44" s="35" t="s">
        <v>250</v>
      </c>
      <c r="Y44" s="35" t="s">
        <v>245</v>
      </c>
      <c r="Z44" s="35" t="s">
        <v>251</v>
      </c>
      <c r="AA44" s="35" t="str">
        <f t="shared" si="2"/>
        <v>PAVIMENTACIÓN DE CALLE COLIMA DE CALLE JUAN GARCÍA A CALLE PEDRO NICOLÁS EN AGEB: 019A</v>
      </c>
      <c r="AB44" s="36">
        <f>137591.11+412773.32+96433.74</f>
        <v>646798.16999999993</v>
      </c>
      <c r="AC44" s="8">
        <v>43976</v>
      </c>
      <c r="AD44" s="8">
        <v>44065</v>
      </c>
      <c r="AE44" s="37" t="s">
        <v>346</v>
      </c>
      <c r="AF44" s="60" t="s">
        <v>505</v>
      </c>
      <c r="AG44" s="6" t="s">
        <v>368</v>
      </c>
      <c r="AH44" s="38">
        <v>2510120</v>
      </c>
      <c r="AI44" s="35">
        <f>[1]Tabla_416647!A40</f>
        <v>37</v>
      </c>
      <c r="AJ44" s="31" t="s">
        <v>117</v>
      </c>
      <c r="AK44" s="54">
        <v>1</v>
      </c>
      <c r="AL44" s="33" t="s">
        <v>461</v>
      </c>
      <c r="AM44" s="37" t="s">
        <v>462</v>
      </c>
      <c r="AN44" s="37" t="s">
        <v>462</v>
      </c>
      <c r="AO44" s="51" t="s">
        <v>505</v>
      </c>
      <c r="AP44" s="51" t="s">
        <v>505</v>
      </c>
      <c r="AQ44" s="35" t="s">
        <v>249</v>
      </c>
      <c r="AR44" s="39">
        <v>44032</v>
      </c>
      <c r="AS44" s="39">
        <v>44032</v>
      </c>
      <c r="AT44" s="35" t="s">
        <v>245</v>
      </c>
    </row>
    <row r="45" spans="1:46" s="40" customFormat="1" ht="58.5" customHeight="1" x14ac:dyDescent="0.25">
      <c r="A45" s="31">
        <v>2020</v>
      </c>
      <c r="B45" s="32">
        <v>43922</v>
      </c>
      <c r="C45" s="32">
        <v>44012</v>
      </c>
      <c r="D45" s="31" t="s">
        <v>109</v>
      </c>
      <c r="E45" s="31" t="s">
        <v>111</v>
      </c>
      <c r="F45" s="2" t="s">
        <v>190</v>
      </c>
      <c r="G45" s="33" t="s">
        <v>151</v>
      </c>
      <c r="H45" s="51" t="s">
        <v>505</v>
      </c>
      <c r="I45" s="6" t="s">
        <v>502</v>
      </c>
      <c r="J45" s="31">
        <v>1</v>
      </c>
      <c r="K45" s="6" t="s">
        <v>263</v>
      </c>
      <c r="L45" s="35" t="s">
        <v>264</v>
      </c>
      <c r="M45" s="35" t="s">
        <v>265</v>
      </c>
      <c r="N45" s="6" t="s">
        <v>245</v>
      </c>
      <c r="O45" s="35" t="s">
        <v>245</v>
      </c>
      <c r="P45" s="35" t="s">
        <v>245</v>
      </c>
      <c r="Q45" s="35" t="s">
        <v>249</v>
      </c>
      <c r="R45" s="35" t="str">
        <f t="shared" si="1"/>
        <v>OPM-SFR/2020-039</v>
      </c>
      <c r="S45" s="8">
        <v>43972</v>
      </c>
      <c r="T45" s="36">
        <f t="shared" si="0"/>
        <v>2280224.1034482759</v>
      </c>
      <c r="U45" s="9">
        <v>2645059.96</v>
      </c>
      <c r="V45" s="36">
        <v>0</v>
      </c>
      <c r="W45" s="36">
        <v>0</v>
      </c>
      <c r="X45" s="35" t="s">
        <v>250</v>
      </c>
      <c r="Y45" s="35" t="s">
        <v>245</v>
      </c>
      <c r="Z45" s="35" t="s">
        <v>251</v>
      </c>
      <c r="AA45" s="35" t="str">
        <f t="shared" si="2"/>
        <v>PAVIMENTACIÓN DE CALLE SINALOA DE BLVD. JUAN GARCÍA A BLVD.AQUILES SERDÁN, EN AGEB:019A</v>
      </c>
      <c r="AB45" s="36">
        <f>264506+793517.98</f>
        <v>1058023.98</v>
      </c>
      <c r="AC45" s="8">
        <v>43976</v>
      </c>
      <c r="AD45" s="8">
        <v>44065</v>
      </c>
      <c r="AE45" s="37" t="s">
        <v>347</v>
      </c>
      <c r="AF45" s="60" t="s">
        <v>505</v>
      </c>
      <c r="AG45" s="6" t="s">
        <v>368</v>
      </c>
      <c r="AH45" s="38">
        <v>2510120</v>
      </c>
      <c r="AI45" s="35">
        <f>[1]Tabla_416647!A41</f>
        <v>38</v>
      </c>
      <c r="AJ45" s="31" t="s">
        <v>117</v>
      </c>
      <c r="AK45" s="54">
        <v>1</v>
      </c>
      <c r="AL45" s="33" t="s">
        <v>461</v>
      </c>
      <c r="AM45" s="37" t="s">
        <v>462</v>
      </c>
      <c r="AN45" s="37" t="s">
        <v>462</v>
      </c>
      <c r="AO45" s="51" t="s">
        <v>505</v>
      </c>
      <c r="AP45" s="51" t="s">
        <v>505</v>
      </c>
      <c r="AQ45" s="35" t="s">
        <v>249</v>
      </c>
      <c r="AR45" s="39">
        <v>44032</v>
      </c>
      <c r="AS45" s="39">
        <v>44032</v>
      </c>
      <c r="AT45" s="35" t="s">
        <v>245</v>
      </c>
    </row>
    <row r="46" spans="1:46" s="40" customFormat="1" ht="58.5" customHeight="1" x14ac:dyDescent="0.25">
      <c r="A46" s="31">
        <v>2020</v>
      </c>
      <c r="B46" s="32">
        <v>43922</v>
      </c>
      <c r="C46" s="32">
        <v>44012</v>
      </c>
      <c r="D46" s="31" t="s">
        <v>109</v>
      </c>
      <c r="E46" s="31" t="s">
        <v>111</v>
      </c>
      <c r="F46" s="2" t="s">
        <v>191</v>
      </c>
      <c r="G46" s="33" t="s">
        <v>151</v>
      </c>
      <c r="H46" s="51" t="s">
        <v>505</v>
      </c>
      <c r="I46" s="6" t="s">
        <v>503</v>
      </c>
      <c r="J46" s="31">
        <v>1</v>
      </c>
      <c r="K46" s="6" t="s">
        <v>245</v>
      </c>
      <c r="L46" s="35" t="s">
        <v>245</v>
      </c>
      <c r="M46" s="35" t="s">
        <v>245</v>
      </c>
      <c r="N46" s="6" t="s">
        <v>270</v>
      </c>
      <c r="O46" s="35" t="s">
        <v>271</v>
      </c>
      <c r="P46" s="35" t="s">
        <v>245</v>
      </c>
      <c r="Q46" s="35" t="s">
        <v>249</v>
      </c>
      <c r="R46" s="35" t="str">
        <f t="shared" si="1"/>
        <v>OPM-SFR/2020-040</v>
      </c>
      <c r="S46" s="8">
        <v>43972</v>
      </c>
      <c r="T46" s="36">
        <f t="shared" si="0"/>
        <v>998572.61206896557</v>
      </c>
      <c r="U46" s="9">
        <v>1158344.23</v>
      </c>
      <c r="V46" s="36">
        <v>0</v>
      </c>
      <c r="W46" s="36">
        <v>0</v>
      </c>
      <c r="X46" s="35" t="s">
        <v>250</v>
      </c>
      <c r="Y46" s="35" t="s">
        <v>245</v>
      </c>
      <c r="Z46" s="35" t="s">
        <v>251</v>
      </c>
      <c r="AA46" s="35" t="str">
        <f t="shared" si="2"/>
        <v>PAVIMENTACIÓN DE CALLE PRIVADA CORTADORES SEGUNDA ETAPA, EN AGEB: 0240</v>
      </c>
      <c r="AB46" s="36">
        <f>115834.42+347503.26</f>
        <v>463337.68</v>
      </c>
      <c r="AC46" s="8">
        <v>43976</v>
      </c>
      <c r="AD46" s="8">
        <v>44065</v>
      </c>
      <c r="AE46" s="37" t="s">
        <v>348</v>
      </c>
      <c r="AF46" s="60" t="s">
        <v>505</v>
      </c>
      <c r="AG46" s="6" t="s">
        <v>368</v>
      </c>
      <c r="AH46" s="38">
        <v>2510120</v>
      </c>
      <c r="AI46" s="35">
        <f>[1]Tabla_416647!A42</f>
        <v>39</v>
      </c>
      <c r="AJ46" s="31" t="s">
        <v>117</v>
      </c>
      <c r="AK46" s="54">
        <v>1</v>
      </c>
      <c r="AL46" s="33" t="s">
        <v>461</v>
      </c>
      <c r="AM46" s="37" t="s">
        <v>462</v>
      </c>
      <c r="AN46" s="37" t="s">
        <v>462</v>
      </c>
      <c r="AO46" s="51" t="s">
        <v>505</v>
      </c>
      <c r="AP46" s="51" t="s">
        <v>505</v>
      </c>
      <c r="AQ46" s="35" t="s">
        <v>249</v>
      </c>
      <c r="AR46" s="39">
        <v>44032</v>
      </c>
      <c r="AS46" s="39">
        <v>44032</v>
      </c>
      <c r="AT46" s="35" t="s">
        <v>245</v>
      </c>
    </row>
    <row r="47" spans="1:46" s="40" customFormat="1" ht="58.5" customHeight="1" x14ac:dyDescent="0.25">
      <c r="A47" s="31">
        <v>2020</v>
      </c>
      <c r="B47" s="32">
        <v>43922</v>
      </c>
      <c r="C47" s="32">
        <v>44012</v>
      </c>
      <c r="D47" s="31" t="s">
        <v>109</v>
      </c>
      <c r="E47" s="31" t="s">
        <v>111</v>
      </c>
      <c r="F47" s="2" t="s">
        <v>192</v>
      </c>
      <c r="G47" s="33" t="s">
        <v>151</v>
      </c>
      <c r="H47" s="51" t="s">
        <v>505</v>
      </c>
      <c r="I47" s="6" t="s">
        <v>238</v>
      </c>
      <c r="J47" s="31">
        <v>1</v>
      </c>
      <c r="K47" s="6" t="s">
        <v>245</v>
      </c>
      <c r="L47" s="35" t="s">
        <v>245</v>
      </c>
      <c r="M47" s="35" t="s">
        <v>245</v>
      </c>
      <c r="N47" s="6" t="s">
        <v>283</v>
      </c>
      <c r="O47" s="41" t="s">
        <v>284</v>
      </c>
      <c r="P47" s="35" t="s">
        <v>245</v>
      </c>
      <c r="Q47" s="35" t="s">
        <v>249</v>
      </c>
      <c r="R47" s="35" t="str">
        <f t="shared" si="1"/>
        <v>OPM-SFR/2020-041</v>
      </c>
      <c r="S47" s="8">
        <v>43972</v>
      </c>
      <c r="T47" s="36">
        <f t="shared" si="0"/>
        <v>572611.42241379316</v>
      </c>
      <c r="U47" s="9">
        <v>664229.25</v>
      </c>
      <c r="V47" s="36">
        <v>0</v>
      </c>
      <c r="W47" s="36">
        <v>0</v>
      </c>
      <c r="X47" s="35" t="s">
        <v>250</v>
      </c>
      <c r="Y47" s="35" t="s">
        <v>245</v>
      </c>
      <c r="Z47" s="35" t="s">
        <v>251</v>
      </c>
      <c r="AA47" s="35" t="str">
        <f t="shared" si="2"/>
        <v>PAVIMENTACIÓN DE LA CALLE EMILIANO ZAPATA SEGUNDA ETAPA</v>
      </c>
      <c r="AB47" s="36">
        <f>66422.93+199268.78</f>
        <v>265691.70999999996</v>
      </c>
      <c r="AC47" s="8">
        <v>43976</v>
      </c>
      <c r="AD47" s="8">
        <v>44065</v>
      </c>
      <c r="AE47" s="37" t="s">
        <v>349</v>
      </c>
      <c r="AF47" s="60" t="s">
        <v>505</v>
      </c>
      <c r="AG47" s="6" t="s">
        <v>368</v>
      </c>
      <c r="AH47" s="38">
        <v>2510120</v>
      </c>
      <c r="AI47" s="35">
        <f>[1]Tabla_416647!A43</f>
        <v>40</v>
      </c>
      <c r="AJ47" s="31" t="s">
        <v>117</v>
      </c>
      <c r="AK47" s="54">
        <v>1</v>
      </c>
      <c r="AL47" s="33" t="s">
        <v>461</v>
      </c>
      <c r="AM47" s="37" t="s">
        <v>462</v>
      </c>
      <c r="AN47" s="37" t="s">
        <v>462</v>
      </c>
      <c r="AO47" s="51" t="s">
        <v>505</v>
      </c>
      <c r="AP47" s="51" t="s">
        <v>505</v>
      </c>
      <c r="AQ47" s="35" t="s">
        <v>249</v>
      </c>
      <c r="AR47" s="39">
        <v>44032</v>
      </c>
      <c r="AS47" s="39">
        <v>44032</v>
      </c>
      <c r="AT47" s="35" t="s">
        <v>245</v>
      </c>
    </row>
    <row r="48" spans="1:46" s="40" customFormat="1" ht="58.5" customHeight="1" x14ac:dyDescent="0.25">
      <c r="A48" s="31">
        <v>2020</v>
      </c>
      <c r="B48" s="32">
        <v>43922</v>
      </c>
      <c r="C48" s="32">
        <v>44012</v>
      </c>
      <c r="D48" s="31" t="s">
        <v>109</v>
      </c>
      <c r="E48" s="31" t="s">
        <v>111</v>
      </c>
      <c r="F48" s="2" t="s">
        <v>193</v>
      </c>
      <c r="G48" s="33" t="s">
        <v>151</v>
      </c>
      <c r="H48" s="51" t="s">
        <v>505</v>
      </c>
      <c r="I48" s="6" t="s">
        <v>239</v>
      </c>
      <c r="J48" s="31">
        <v>1</v>
      </c>
      <c r="K48" s="6" t="s">
        <v>259</v>
      </c>
      <c r="L48" s="35" t="s">
        <v>350</v>
      </c>
      <c r="M48" s="35" t="s">
        <v>345</v>
      </c>
      <c r="N48" s="6" t="s">
        <v>245</v>
      </c>
      <c r="O48" s="35" t="s">
        <v>245</v>
      </c>
      <c r="P48" s="35" t="s">
        <v>245</v>
      </c>
      <c r="Q48" s="35" t="s">
        <v>249</v>
      </c>
      <c r="R48" s="35" t="str">
        <f t="shared" si="1"/>
        <v>OPM-SFR/2020-042</v>
      </c>
      <c r="S48" s="8">
        <v>43972</v>
      </c>
      <c r="T48" s="36">
        <f t="shared" si="0"/>
        <v>1601002.5948275863</v>
      </c>
      <c r="U48" s="9">
        <v>1857163.01</v>
      </c>
      <c r="V48" s="36">
        <v>0</v>
      </c>
      <c r="W48" s="36">
        <v>0</v>
      </c>
      <c r="X48" s="35" t="s">
        <v>250</v>
      </c>
      <c r="Y48" s="35" t="s">
        <v>245</v>
      </c>
      <c r="Z48" s="35" t="s">
        <v>251</v>
      </c>
      <c r="AA48" s="35" t="str">
        <f t="shared" si="2"/>
        <v>PAVIMENTACIÓN DE LA CALLE PEDRO NICOLÁS 2DA. ETAPA</v>
      </c>
      <c r="AB48" s="36">
        <f>185716.3+557148.9</f>
        <v>742865.2</v>
      </c>
      <c r="AC48" s="8">
        <v>43976</v>
      </c>
      <c r="AD48" s="8">
        <v>44065</v>
      </c>
      <c r="AE48" s="37" t="s">
        <v>351</v>
      </c>
      <c r="AF48" s="60" t="s">
        <v>505</v>
      </c>
      <c r="AG48" s="6" t="s">
        <v>368</v>
      </c>
      <c r="AH48" s="38">
        <v>2510120</v>
      </c>
      <c r="AI48" s="35">
        <f>[1]Tabla_416647!A44</f>
        <v>41</v>
      </c>
      <c r="AJ48" s="31" t="s">
        <v>117</v>
      </c>
      <c r="AK48" s="54">
        <v>1</v>
      </c>
      <c r="AL48" s="33" t="s">
        <v>461</v>
      </c>
      <c r="AM48" s="37" t="s">
        <v>462</v>
      </c>
      <c r="AN48" s="37" t="s">
        <v>462</v>
      </c>
      <c r="AO48" s="51" t="s">
        <v>505</v>
      </c>
      <c r="AP48" s="51" t="s">
        <v>505</v>
      </c>
      <c r="AQ48" s="35" t="s">
        <v>249</v>
      </c>
      <c r="AR48" s="39">
        <v>44032</v>
      </c>
      <c r="AS48" s="39">
        <v>44032</v>
      </c>
      <c r="AT48" s="35" t="s">
        <v>245</v>
      </c>
    </row>
    <row r="49" spans="1:46" s="40" customFormat="1" ht="58.5" customHeight="1" x14ac:dyDescent="0.25">
      <c r="A49" s="31">
        <v>2020</v>
      </c>
      <c r="B49" s="32">
        <v>43922</v>
      </c>
      <c r="C49" s="32">
        <v>44012</v>
      </c>
      <c r="D49" s="31" t="s">
        <v>109</v>
      </c>
      <c r="E49" s="31" t="s">
        <v>111</v>
      </c>
      <c r="F49" s="2" t="s">
        <v>194</v>
      </c>
      <c r="G49" s="33" t="s">
        <v>151</v>
      </c>
      <c r="H49" s="51" t="s">
        <v>505</v>
      </c>
      <c r="I49" s="6" t="s">
        <v>240</v>
      </c>
      <c r="J49" s="31">
        <v>1</v>
      </c>
      <c r="K49" s="6" t="s">
        <v>245</v>
      </c>
      <c r="L49" s="35" t="s">
        <v>245</v>
      </c>
      <c r="M49" s="35" t="s">
        <v>245</v>
      </c>
      <c r="N49" s="6" t="s">
        <v>256</v>
      </c>
      <c r="O49" s="41" t="s">
        <v>257</v>
      </c>
      <c r="P49" s="35" t="s">
        <v>245</v>
      </c>
      <c r="Q49" s="35" t="s">
        <v>352</v>
      </c>
      <c r="R49" s="35" t="str">
        <f t="shared" si="1"/>
        <v>OPM-SFR/2020-043</v>
      </c>
      <c r="S49" s="8">
        <v>43973</v>
      </c>
      <c r="T49" s="36">
        <f t="shared" si="0"/>
        <v>327204.72413793101</v>
      </c>
      <c r="U49" s="9">
        <v>379557.48</v>
      </c>
      <c r="V49" s="36">
        <v>0</v>
      </c>
      <c r="W49" s="36">
        <v>0</v>
      </c>
      <c r="X49" s="35" t="s">
        <v>250</v>
      </c>
      <c r="Y49" s="35" t="s">
        <v>245</v>
      </c>
      <c r="Z49" s="35" t="s">
        <v>251</v>
      </c>
      <c r="AA49" s="35" t="str">
        <f t="shared" si="2"/>
        <v>PAVIMENTACIÓN DE CALLE DE LAS HUERTAS</v>
      </c>
      <c r="AB49" s="36">
        <v>0</v>
      </c>
      <c r="AC49" s="8">
        <v>43976</v>
      </c>
      <c r="AD49" s="8">
        <v>44035</v>
      </c>
      <c r="AE49" s="37" t="s">
        <v>353</v>
      </c>
      <c r="AF49" s="60" t="s">
        <v>505</v>
      </c>
      <c r="AG49" s="6" t="s">
        <v>368</v>
      </c>
      <c r="AH49" s="38">
        <v>2510120</v>
      </c>
      <c r="AI49" s="35">
        <f>[1]Tabla_416647!A45</f>
        <v>42</v>
      </c>
      <c r="AJ49" s="31" t="s">
        <v>117</v>
      </c>
      <c r="AK49" s="54">
        <v>1</v>
      </c>
      <c r="AL49" s="33" t="s">
        <v>461</v>
      </c>
      <c r="AM49" s="37" t="s">
        <v>462</v>
      </c>
      <c r="AN49" s="37" t="s">
        <v>462</v>
      </c>
      <c r="AO49" s="51" t="s">
        <v>505</v>
      </c>
      <c r="AP49" s="51" t="s">
        <v>505</v>
      </c>
      <c r="AQ49" s="35" t="s">
        <v>249</v>
      </c>
      <c r="AR49" s="39">
        <v>44032</v>
      </c>
      <c r="AS49" s="39">
        <v>44032</v>
      </c>
      <c r="AT49" s="35" t="s">
        <v>245</v>
      </c>
    </row>
    <row r="50" spans="1:46" s="40" customFormat="1" ht="58.5" customHeight="1" x14ac:dyDescent="0.25">
      <c r="A50" s="31">
        <v>2020</v>
      </c>
      <c r="B50" s="32">
        <v>43922</v>
      </c>
      <c r="C50" s="32">
        <v>44012</v>
      </c>
      <c r="D50" s="31" t="s">
        <v>109</v>
      </c>
      <c r="E50" s="31" t="s">
        <v>111</v>
      </c>
      <c r="F50" s="2" t="s">
        <v>195</v>
      </c>
      <c r="G50" s="33" t="s">
        <v>151</v>
      </c>
      <c r="H50" s="51" t="s">
        <v>505</v>
      </c>
      <c r="I50" s="6" t="s">
        <v>241</v>
      </c>
      <c r="J50" s="31">
        <v>1</v>
      </c>
      <c r="K50" s="6" t="s">
        <v>245</v>
      </c>
      <c r="L50" s="35" t="s">
        <v>245</v>
      </c>
      <c r="M50" s="35" t="s">
        <v>245</v>
      </c>
      <c r="N50" s="6" t="s">
        <v>256</v>
      </c>
      <c r="O50" s="41" t="s">
        <v>257</v>
      </c>
      <c r="P50" s="35" t="s">
        <v>245</v>
      </c>
      <c r="Q50" s="35" t="s">
        <v>352</v>
      </c>
      <c r="R50" s="35" t="str">
        <f t="shared" si="1"/>
        <v>OPM-SFR/2020-044</v>
      </c>
      <c r="S50" s="8">
        <v>43973</v>
      </c>
      <c r="T50" s="36">
        <f t="shared" si="0"/>
        <v>300107.18965517246</v>
      </c>
      <c r="U50" s="9">
        <v>348124.34</v>
      </c>
      <c r="V50" s="36">
        <v>0</v>
      </c>
      <c r="W50" s="36">
        <v>0</v>
      </c>
      <c r="X50" s="35" t="s">
        <v>250</v>
      </c>
      <c r="Y50" s="35" t="s">
        <v>245</v>
      </c>
      <c r="Z50" s="35" t="s">
        <v>251</v>
      </c>
      <c r="AA50" s="35" t="str">
        <f t="shared" si="2"/>
        <v>PAVIMENTACIÓN DE CALLE CERRADA SANTA LUCÍA</v>
      </c>
      <c r="AB50" s="36">
        <v>0</v>
      </c>
      <c r="AC50" s="8">
        <v>43976</v>
      </c>
      <c r="AD50" s="8">
        <v>44035</v>
      </c>
      <c r="AE50" s="37" t="s">
        <v>354</v>
      </c>
      <c r="AF50" s="60" t="s">
        <v>505</v>
      </c>
      <c r="AG50" s="6" t="s">
        <v>368</v>
      </c>
      <c r="AH50" s="38">
        <v>2510120</v>
      </c>
      <c r="AI50" s="35">
        <f>[1]Tabla_416647!A46</f>
        <v>43</v>
      </c>
      <c r="AJ50" s="31" t="s">
        <v>117</v>
      </c>
      <c r="AK50" s="54">
        <v>1</v>
      </c>
      <c r="AL50" s="33" t="s">
        <v>461</v>
      </c>
      <c r="AM50" s="37" t="s">
        <v>462</v>
      </c>
      <c r="AN50" s="37" t="s">
        <v>462</v>
      </c>
      <c r="AO50" s="51" t="s">
        <v>505</v>
      </c>
      <c r="AP50" s="51" t="s">
        <v>505</v>
      </c>
      <c r="AQ50" s="35" t="s">
        <v>249</v>
      </c>
      <c r="AR50" s="39">
        <v>44032</v>
      </c>
      <c r="AS50" s="39">
        <v>44032</v>
      </c>
      <c r="AT50" s="35" t="s">
        <v>245</v>
      </c>
    </row>
    <row r="51" spans="1:46" s="40" customFormat="1" ht="58.5" customHeight="1" x14ac:dyDescent="0.25">
      <c r="A51" s="31">
        <v>2020</v>
      </c>
      <c r="B51" s="32">
        <v>43922</v>
      </c>
      <c r="C51" s="32">
        <v>44012</v>
      </c>
      <c r="D51" s="31" t="s">
        <v>109</v>
      </c>
      <c r="E51" s="31" t="s">
        <v>111</v>
      </c>
      <c r="F51" s="2" t="s">
        <v>196</v>
      </c>
      <c r="G51" s="33" t="s">
        <v>151</v>
      </c>
      <c r="H51" s="51" t="s">
        <v>505</v>
      </c>
      <c r="I51" s="6" t="s">
        <v>242</v>
      </c>
      <c r="J51" s="31">
        <v>1</v>
      </c>
      <c r="K51" s="6" t="s">
        <v>245</v>
      </c>
      <c r="L51" s="35" t="s">
        <v>245</v>
      </c>
      <c r="M51" s="35" t="s">
        <v>245</v>
      </c>
      <c r="N51" s="6" t="s">
        <v>277</v>
      </c>
      <c r="O51" s="35" t="s">
        <v>278</v>
      </c>
      <c r="P51" s="35" t="s">
        <v>245</v>
      </c>
      <c r="Q51" s="35" t="s">
        <v>352</v>
      </c>
      <c r="R51" s="35" t="str">
        <f t="shared" si="1"/>
        <v>OPM-SFR/2020-045</v>
      </c>
      <c r="S51" s="8">
        <v>43983</v>
      </c>
      <c r="T51" s="36">
        <f t="shared" si="0"/>
        <v>232758.46551724139</v>
      </c>
      <c r="U51" s="9">
        <v>269999.82</v>
      </c>
      <c r="V51" s="36">
        <v>0</v>
      </c>
      <c r="W51" s="36">
        <v>0</v>
      </c>
      <c r="X51" s="35" t="s">
        <v>250</v>
      </c>
      <c r="Y51" s="35" t="s">
        <v>245</v>
      </c>
      <c r="Z51" s="35" t="s">
        <v>251</v>
      </c>
      <c r="AA51" s="35" t="str">
        <f t="shared" si="2"/>
        <v>PAVIMENTACIÓN DE CALLE RÍO TURBIO</v>
      </c>
      <c r="AB51" s="36">
        <v>0</v>
      </c>
      <c r="AC51" s="8">
        <v>43984</v>
      </c>
      <c r="AD51" s="8">
        <v>44023</v>
      </c>
      <c r="AE51" s="37" t="s">
        <v>355</v>
      </c>
      <c r="AF51" s="60" t="s">
        <v>505</v>
      </c>
      <c r="AG51" s="6" t="s">
        <v>369</v>
      </c>
      <c r="AH51" s="38">
        <v>1500519</v>
      </c>
      <c r="AI51" s="35">
        <f>[1]Tabla_416647!A47</f>
        <v>44</v>
      </c>
      <c r="AJ51" s="31" t="s">
        <v>117</v>
      </c>
      <c r="AK51" s="54">
        <v>1</v>
      </c>
      <c r="AL51" s="33" t="s">
        <v>461</v>
      </c>
      <c r="AM51" s="37" t="s">
        <v>462</v>
      </c>
      <c r="AN51" s="37" t="s">
        <v>462</v>
      </c>
      <c r="AO51" s="51" t="s">
        <v>505</v>
      </c>
      <c r="AP51" s="51" t="s">
        <v>505</v>
      </c>
      <c r="AQ51" s="35" t="s">
        <v>249</v>
      </c>
      <c r="AR51" s="39">
        <v>44032</v>
      </c>
      <c r="AS51" s="39">
        <v>44032</v>
      </c>
      <c r="AT51" s="35" t="s">
        <v>245</v>
      </c>
    </row>
    <row r="52" spans="1:46" s="40" customFormat="1" ht="58.5" customHeight="1" x14ac:dyDescent="0.25">
      <c r="A52" s="31">
        <v>2020</v>
      </c>
      <c r="B52" s="32">
        <v>43922</v>
      </c>
      <c r="C52" s="32">
        <v>44012</v>
      </c>
      <c r="D52" s="31" t="s">
        <v>109</v>
      </c>
      <c r="E52" s="31" t="s">
        <v>111</v>
      </c>
      <c r="F52" s="2" t="s">
        <v>197</v>
      </c>
      <c r="G52" s="33" t="s">
        <v>151</v>
      </c>
      <c r="H52" s="51" t="s">
        <v>505</v>
      </c>
      <c r="I52" s="6" t="s">
        <v>243</v>
      </c>
      <c r="J52" s="31">
        <v>1</v>
      </c>
      <c r="K52" s="6" t="s">
        <v>245</v>
      </c>
      <c r="L52" s="35" t="s">
        <v>245</v>
      </c>
      <c r="M52" s="35" t="s">
        <v>245</v>
      </c>
      <c r="N52" s="6" t="s">
        <v>256</v>
      </c>
      <c r="O52" s="41" t="s">
        <v>257</v>
      </c>
      <c r="P52" s="35" t="s">
        <v>245</v>
      </c>
      <c r="Q52" s="35" t="s">
        <v>352</v>
      </c>
      <c r="R52" s="35" t="str">
        <f t="shared" si="1"/>
        <v>OPM-SFR/2020-046</v>
      </c>
      <c r="S52" s="8">
        <v>43983</v>
      </c>
      <c r="T52" s="36">
        <f t="shared" si="0"/>
        <v>232043.88793103446</v>
      </c>
      <c r="U52" s="9">
        <v>269170.90999999997</v>
      </c>
      <c r="V52" s="36">
        <v>0</v>
      </c>
      <c r="W52" s="36">
        <v>0</v>
      </c>
      <c r="X52" s="35" t="s">
        <v>250</v>
      </c>
      <c r="Y52" s="35" t="s">
        <v>245</v>
      </c>
      <c r="Z52" s="35" t="s">
        <v>251</v>
      </c>
      <c r="AA52" s="35" t="str">
        <f t="shared" si="2"/>
        <v>PAVIMENTACIÓN DE CALLE CERRADA RANCHO GRANDE</v>
      </c>
      <c r="AB52" s="36">
        <v>0</v>
      </c>
      <c r="AC52" s="8">
        <v>43984</v>
      </c>
      <c r="AD52" s="8">
        <v>44023</v>
      </c>
      <c r="AE52" s="37" t="s">
        <v>356</v>
      </c>
      <c r="AF52" s="60" t="s">
        <v>505</v>
      </c>
      <c r="AG52" s="6" t="s">
        <v>370</v>
      </c>
      <c r="AH52" s="38">
        <v>1500519</v>
      </c>
      <c r="AI52" s="35">
        <f>[1]Tabla_416647!A48</f>
        <v>45</v>
      </c>
      <c r="AJ52" s="31" t="s">
        <v>117</v>
      </c>
      <c r="AK52" s="54">
        <v>1</v>
      </c>
      <c r="AL52" s="33" t="s">
        <v>461</v>
      </c>
      <c r="AM52" s="37" t="s">
        <v>462</v>
      </c>
      <c r="AN52" s="37" t="s">
        <v>462</v>
      </c>
      <c r="AO52" s="51" t="s">
        <v>505</v>
      </c>
      <c r="AP52" s="51" t="s">
        <v>505</v>
      </c>
      <c r="AQ52" s="35" t="s">
        <v>249</v>
      </c>
      <c r="AR52" s="39">
        <v>44032</v>
      </c>
      <c r="AS52" s="39">
        <v>44032</v>
      </c>
      <c r="AT52" s="35" t="s">
        <v>245</v>
      </c>
    </row>
    <row r="53" spans="1:46" s="40" customFormat="1" ht="58.5" customHeight="1" x14ac:dyDescent="0.25">
      <c r="A53" s="31">
        <v>2020</v>
      </c>
      <c r="B53" s="32">
        <v>43922</v>
      </c>
      <c r="C53" s="32">
        <v>44012</v>
      </c>
      <c r="D53" s="31" t="s">
        <v>109</v>
      </c>
      <c r="E53" s="31" t="s">
        <v>111</v>
      </c>
      <c r="F53" s="2" t="s">
        <v>198</v>
      </c>
      <c r="G53" s="33" t="s">
        <v>499</v>
      </c>
      <c r="H53" s="51" t="s">
        <v>505</v>
      </c>
      <c r="I53" s="6" t="s">
        <v>244</v>
      </c>
      <c r="J53" s="31">
        <v>1</v>
      </c>
      <c r="K53" s="6" t="s">
        <v>245</v>
      </c>
      <c r="L53" s="35" t="s">
        <v>245</v>
      </c>
      <c r="M53" s="35" t="s">
        <v>245</v>
      </c>
      <c r="N53" s="6" t="s">
        <v>357</v>
      </c>
      <c r="O53" s="50" t="s">
        <v>358</v>
      </c>
      <c r="P53" s="35" t="s">
        <v>245</v>
      </c>
      <c r="Q53" s="35" t="s">
        <v>352</v>
      </c>
      <c r="R53" s="35" t="str">
        <f t="shared" si="1"/>
        <v>OPM-SFR/2020-047</v>
      </c>
      <c r="S53" s="8">
        <v>43999</v>
      </c>
      <c r="T53" s="36">
        <f t="shared" si="0"/>
        <v>174556.18103448278</v>
      </c>
      <c r="U53" s="9">
        <v>202485.17</v>
      </c>
      <c r="V53" s="36">
        <v>0</v>
      </c>
      <c r="W53" s="36">
        <v>0</v>
      </c>
      <c r="X53" s="35" t="s">
        <v>250</v>
      </c>
      <c r="Y53" s="35" t="s">
        <v>245</v>
      </c>
      <c r="Z53" s="35" t="s">
        <v>251</v>
      </c>
      <c r="AA53" s="35" t="str">
        <f t="shared" si="2"/>
        <v>AMPLIACIÓN DE DORMITORIOS Y MANTENIMIENTO EN LAS INSTALACIONES DE PROTECCIÓN CIVIL</v>
      </c>
      <c r="AB53" s="36">
        <v>0</v>
      </c>
      <c r="AC53" s="8">
        <v>44000</v>
      </c>
      <c r="AD53" s="8">
        <v>44059</v>
      </c>
      <c r="AE53" s="37" t="s">
        <v>359</v>
      </c>
      <c r="AF53" s="60" t="s">
        <v>505</v>
      </c>
      <c r="AG53" s="6" t="s">
        <v>371</v>
      </c>
      <c r="AH53" s="38">
        <v>1100120</v>
      </c>
      <c r="AI53" s="35">
        <f>[1]Tabla_416647!A49</f>
        <v>46</v>
      </c>
      <c r="AJ53" s="31" t="s">
        <v>117</v>
      </c>
      <c r="AK53" s="54">
        <v>1</v>
      </c>
      <c r="AL53" s="33" t="s">
        <v>461</v>
      </c>
      <c r="AM53" s="37" t="s">
        <v>462</v>
      </c>
      <c r="AN53" s="37" t="s">
        <v>462</v>
      </c>
      <c r="AO53" s="51" t="s">
        <v>505</v>
      </c>
      <c r="AP53" s="51" t="s">
        <v>505</v>
      </c>
      <c r="AQ53" s="35" t="s">
        <v>249</v>
      </c>
      <c r="AR53" s="39">
        <v>44032</v>
      </c>
      <c r="AS53" s="39">
        <v>44032</v>
      </c>
      <c r="AT53" s="35" t="s">
        <v>245</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AE8" r:id="rId1"/>
    <hyperlink ref="AE9" r:id="rId2"/>
    <hyperlink ref="AE10" r:id="rId3"/>
    <hyperlink ref="AE11" r:id="rId4"/>
    <hyperlink ref="AE12" r:id="rId5"/>
    <hyperlink ref="AE13" r:id="rId6"/>
    <hyperlink ref="AE14" r:id="rId7"/>
    <hyperlink ref="AE15" r:id="rId8"/>
    <hyperlink ref="AE16" r:id="rId9"/>
    <hyperlink ref="AE17" r:id="rId10"/>
    <hyperlink ref="AE18" r:id="rId11"/>
    <hyperlink ref="AE19" r:id="rId12"/>
    <hyperlink ref="AE20" r:id="rId13"/>
    <hyperlink ref="AE21" r:id="rId14"/>
    <hyperlink ref="AE23" r:id="rId15"/>
    <hyperlink ref="AE24" r:id="rId16"/>
    <hyperlink ref="AE25" r:id="rId17"/>
    <hyperlink ref="AE26" r:id="rId18"/>
    <hyperlink ref="AE27" r:id="rId19"/>
    <hyperlink ref="AE28" r:id="rId20"/>
    <hyperlink ref="AE29" r:id="rId21"/>
    <hyperlink ref="AE30" r:id="rId22"/>
    <hyperlink ref="AE31" r:id="rId23"/>
    <hyperlink ref="AE32" r:id="rId24"/>
    <hyperlink ref="AE33" r:id="rId25"/>
    <hyperlink ref="AE34" r:id="rId26"/>
    <hyperlink ref="AE35" r:id="rId27"/>
    <hyperlink ref="AE36" r:id="rId28"/>
    <hyperlink ref="AE53" r:id="rId29"/>
    <hyperlink ref="AE52" r:id="rId30"/>
    <hyperlink ref="AE51" r:id="rId31"/>
    <hyperlink ref="AE37" r:id="rId32"/>
    <hyperlink ref="AE38" r:id="rId33"/>
    <hyperlink ref="AE39" r:id="rId34"/>
    <hyperlink ref="AE40" r:id="rId35"/>
    <hyperlink ref="AE41" r:id="rId36"/>
    <hyperlink ref="AE42" r:id="rId37"/>
    <hyperlink ref="AE43" r:id="rId38"/>
    <hyperlink ref="AE44" r:id="rId39"/>
    <hyperlink ref="AE45" r:id="rId40"/>
    <hyperlink ref="AE46" r:id="rId41"/>
    <hyperlink ref="AE47" r:id="rId42"/>
    <hyperlink ref="AE48" r:id="rId43"/>
    <hyperlink ref="AE49" r:id="rId44"/>
    <hyperlink ref="AE50" r:id="rId45"/>
    <hyperlink ref="AE22" r:id="rId46"/>
    <hyperlink ref="AO32" r:id="rId47"/>
    <hyperlink ref="AM8" r:id="rId48"/>
    <hyperlink ref="AM9" r:id="rId49"/>
    <hyperlink ref="AM10" r:id="rId50"/>
    <hyperlink ref="AM11" r:id="rId51"/>
    <hyperlink ref="AM12" r:id="rId52"/>
    <hyperlink ref="AM13" r:id="rId53"/>
    <hyperlink ref="AM14" r:id="rId54"/>
    <hyperlink ref="AM15" r:id="rId55"/>
    <hyperlink ref="AM16" r:id="rId56"/>
    <hyperlink ref="AM17" r:id="rId57"/>
    <hyperlink ref="AM18" r:id="rId58"/>
    <hyperlink ref="AM19" r:id="rId59"/>
    <hyperlink ref="AM20" r:id="rId60"/>
    <hyperlink ref="AM21" r:id="rId61"/>
    <hyperlink ref="AM22" r:id="rId62"/>
    <hyperlink ref="AM23" r:id="rId63"/>
    <hyperlink ref="AM24" r:id="rId64"/>
    <hyperlink ref="AM25" r:id="rId65"/>
    <hyperlink ref="AM26" r:id="rId66"/>
    <hyperlink ref="AM27" r:id="rId67"/>
    <hyperlink ref="AM28" r:id="rId68"/>
    <hyperlink ref="AM29" r:id="rId69"/>
    <hyperlink ref="AM30" r:id="rId70"/>
    <hyperlink ref="AM31" r:id="rId71"/>
    <hyperlink ref="AM32" r:id="rId72"/>
    <hyperlink ref="AM33" r:id="rId73"/>
    <hyperlink ref="AM34" r:id="rId74"/>
    <hyperlink ref="AM35" r:id="rId75"/>
    <hyperlink ref="AM36" r:id="rId76"/>
    <hyperlink ref="AM37" r:id="rId77"/>
    <hyperlink ref="AM38" r:id="rId78"/>
    <hyperlink ref="AM39" r:id="rId79"/>
    <hyperlink ref="AM40" r:id="rId80"/>
    <hyperlink ref="AM41" r:id="rId81"/>
    <hyperlink ref="AM42" r:id="rId82"/>
    <hyperlink ref="AM43" r:id="rId83"/>
    <hyperlink ref="AM44" r:id="rId84"/>
    <hyperlink ref="AM45" r:id="rId85"/>
    <hyperlink ref="AM46" r:id="rId86"/>
    <hyperlink ref="AM47" r:id="rId87"/>
    <hyperlink ref="AM48" r:id="rId88"/>
    <hyperlink ref="AM49" r:id="rId89"/>
    <hyperlink ref="AM50" r:id="rId90"/>
    <hyperlink ref="AM51" r:id="rId91"/>
    <hyperlink ref="AM52" r:id="rId92"/>
    <hyperlink ref="AM53" r:id="rId93"/>
    <hyperlink ref="AO8" r:id="rId94"/>
    <hyperlink ref="AP8" r:id="rId95"/>
    <hyperlink ref="AP29" r:id="rId96"/>
    <hyperlink ref="AP26" r:id="rId97"/>
    <hyperlink ref="AO26" r:id="rId98"/>
    <hyperlink ref="AO28" r:id="rId99"/>
    <hyperlink ref="AP28" r:id="rId100"/>
    <hyperlink ref="AO29" r:id="rId101"/>
    <hyperlink ref="AO30" r:id="rId102"/>
    <hyperlink ref="AP30" r:id="rId103"/>
    <hyperlink ref="AO31" r:id="rId104"/>
    <hyperlink ref="AP31" r:id="rId105"/>
    <hyperlink ref="AP32" r:id="rId106"/>
    <hyperlink ref="AO34" r:id="rId107"/>
    <hyperlink ref="AP34" r:id="rId108"/>
    <hyperlink ref="AO35" r:id="rId109"/>
    <hyperlink ref="AP35" r:id="rId110"/>
    <hyperlink ref="AO21" r:id="rId111"/>
    <hyperlink ref="H8" r:id="rId112"/>
    <hyperlink ref="AF8" r:id="rId113"/>
    <hyperlink ref="AF9:AF53" r:id="rId114" display="http://www.sanfrancisco.gob.mx/transparencia/archivos/2020/01/202001030880002742.pdf"/>
  </hyperlinks>
  <pageMargins left="0.7" right="0.7" top="0.75" bottom="0.75" header="0.3" footer="0.3"/>
  <pageSetup orientation="portrait" r:id="rId115"/>
  <legacyDrawing r:id="rId1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D3" workbookViewId="0">
      <selection activeCell="H29" sqref="H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36.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30" x14ac:dyDescent="0.25">
      <c r="A3" s="1" t="s">
        <v>124</v>
      </c>
      <c r="B3" s="1" t="s">
        <v>125</v>
      </c>
      <c r="C3" s="1" t="s">
        <v>126</v>
      </c>
      <c r="D3" s="1" t="s">
        <v>127</v>
      </c>
      <c r="E3" s="1" t="s">
        <v>128</v>
      </c>
      <c r="F3" s="1" t="s">
        <v>129</v>
      </c>
      <c r="G3" s="1" t="s">
        <v>130</v>
      </c>
    </row>
    <row r="4" spans="1:7" x14ac:dyDescent="0.25">
      <c r="A4">
        <v>1</v>
      </c>
      <c r="B4" t="s">
        <v>245</v>
      </c>
      <c r="C4" t="s">
        <v>245</v>
      </c>
      <c r="D4" t="s">
        <v>245</v>
      </c>
      <c r="E4" t="s">
        <v>245</v>
      </c>
      <c r="F4" t="s">
        <v>245</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A3" workbookViewId="0">
      <selection activeCell="A51" sqref="A5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ht="30" x14ac:dyDescent="0.25">
      <c r="A4" s="12">
        <f>1</f>
        <v>1</v>
      </c>
      <c r="B4" s="12" t="s">
        <v>372</v>
      </c>
      <c r="C4" s="13" t="s">
        <v>373</v>
      </c>
      <c r="D4" s="6" t="s">
        <v>199</v>
      </c>
      <c r="E4" s="14" t="s">
        <v>140</v>
      </c>
    </row>
    <row r="5" spans="1:5" ht="30" x14ac:dyDescent="0.25">
      <c r="A5" s="12">
        <f>A4+1</f>
        <v>2</v>
      </c>
      <c r="B5" s="12" t="s">
        <v>200</v>
      </c>
      <c r="C5" s="13" t="s">
        <v>374</v>
      </c>
      <c r="D5" s="6" t="s">
        <v>200</v>
      </c>
      <c r="E5" s="14" t="s">
        <v>141</v>
      </c>
    </row>
    <row r="6" spans="1:5" ht="30" x14ac:dyDescent="0.25">
      <c r="A6" s="12">
        <f t="shared" ref="A6:A49" si="0">A5+1</f>
        <v>3</v>
      </c>
      <c r="B6" s="12" t="s">
        <v>375</v>
      </c>
      <c r="C6" s="13" t="s">
        <v>376</v>
      </c>
      <c r="D6" s="6" t="s">
        <v>201</v>
      </c>
      <c r="E6" s="14" t="s">
        <v>140</v>
      </c>
    </row>
    <row r="7" spans="1:5" ht="30" x14ac:dyDescent="0.25">
      <c r="A7" s="12">
        <f t="shared" si="0"/>
        <v>4</v>
      </c>
      <c r="B7" s="12" t="s">
        <v>202</v>
      </c>
      <c r="C7" s="13" t="s">
        <v>377</v>
      </c>
      <c r="D7" s="6" t="s">
        <v>202</v>
      </c>
      <c r="E7" s="14" t="s">
        <v>141</v>
      </c>
    </row>
    <row r="8" spans="1:5" ht="30" x14ac:dyDescent="0.25">
      <c r="A8" s="12">
        <f t="shared" si="0"/>
        <v>5</v>
      </c>
      <c r="B8" s="12" t="s">
        <v>203</v>
      </c>
      <c r="C8" s="13" t="s">
        <v>378</v>
      </c>
      <c r="D8" s="6" t="s">
        <v>203</v>
      </c>
      <c r="E8" s="14" t="s">
        <v>140</v>
      </c>
    </row>
    <row r="9" spans="1:5" ht="30" x14ac:dyDescent="0.25">
      <c r="A9" s="12">
        <f t="shared" si="0"/>
        <v>6</v>
      </c>
      <c r="B9" s="12" t="s">
        <v>204</v>
      </c>
      <c r="C9" s="13" t="s">
        <v>379</v>
      </c>
      <c r="D9" s="6" t="s">
        <v>204</v>
      </c>
      <c r="E9" s="14" t="s">
        <v>140</v>
      </c>
    </row>
    <row r="10" spans="1:5" ht="30" x14ac:dyDescent="0.25">
      <c r="A10" s="12">
        <f t="shared" si="0"/>
        <v>7</v>
      </c>
      <c r="B10" s="12" t="s">
        <v>205</v>
      </c>
      <c r="C10" s="13" t="s">
        <v>380</v>
      </c>
      <c r="D10" s="6" t="s">
        <v>205</v>
      </c>
      <c r="E10" s="14" t="s">
        <v>140</v>
      </c>
    </row>
    <row r="11" spans="1:5" ht="30" x14ac:dyDescent="0.25">
      <c r="A11" s="12">
        <f t="shared" si="0"/>
        <v>8</v>
      </c>
      <c r="B11" s="12" t="s">
        <v>206</v>
      </c>
      <c r="C11" s="13" t="s">
        <v>381</v>
      </c>
      <c r="D11" s="6" t="s">
        <v>206</v>
      </c>
      <c r="E11" s="14" t="s">
        <v>140</v>
      </c>
    </row>
    <row r="12" spans="1:5" ht="30" x14ac:dyDescent="0.25">
      <c r="A12" s="12">
        <f t="shared" si="0"/>
        <v>9</v>
      </c>
      <c r="B12" s="12" t="s">
        <v>207</v>
      </c>
      <c r="C12" s="13" t="s">
        <v>382</v>
      </c>
      <c r="D12" s="6" t="s">
        <v>207</v>
      </c>
      <c r="E12" s="14" t="s">
        <v>140</v>
      </c>
    </row>
    <row r="13" spans="1:5" ht="30" x14ac:dyDescent="0.25">
      <c r="A13" s="12">
        <f t="shared" si="0"/>
        <v>10</v>
      </c>
      <c r="B13" s="12" t="s">
        <v>208</v>
      </c>
      <c r="C13" s="13" t="s">
        <v>383</v>
      </c>
      <c r="D13" s="6" t="s">
        <v>208</v>
      </c>
      <c r="E13" s="14" t="s">
        <v>141</v>
      </c>
    </row>
    <row r="14" spans="1:5" ht="30" x14ac:dyDescent="0.25">
      <c r="A14" s="12">
        <f t="shared" si="0"/>
        <v>11</v>
      </c>
      <c r="B14" s="12" t="s">
        <v>209</v>
      </c>
      <c r="C14" s="13" t="s">
        <v>384</v>
      </c>
      <c r="D14" s="6" t="s">
        <v>209</v>
      </c>
      <c r="E14" s="14" t="s">
        <v>141</v>
      </c>
    </row>
    <row r="15" spans="1:5" ht="30" x14ac:dyDescent="0.25">
      <c r="A15" s="12">
        <f t="shared" si="0"/>
        <v>12</v>
      </c>
      <c r="B15" s="12" t="s">
        <v>210</v>
      </c>
      <c r="C15" s="13" t="s">
        <v>385</v>
      </c>
      <c r="D15" s="6" t="s">
        <v>210</v>
      </c>
      <c r="E15" s="14" t="s">
        <v>140</v>
      </c>
    </row>
    <row r="16" spans="1:5" ht="30" x14ac:dyDescent="0.25">
      <c r="A16" s="12">
        <f t="shared" si="0"/>
        <v>13</v>
      </c>
      <c r="B16" s="12" t="s">
        <v>211</v>
      </c>
      <c r="C16" s="13" t="s">
        <v>386</v>
      </c>
      <c r="D16" s="6" t="s">
        <v>211</v>
      </c>
      <c r="E16" s="14" t="s">
        <v>140</v>
      </c>
    </row>
    <row r="17" spans="1:5" ht="30" x14ac:dyDescent="0.25">
      <c r="A17" s="12">
        <f t="shared" si="0"/>
        <v>14</v>
      </c>
      <c r="B17" s="12" t="s">
        <v>212</v>
      </c>
      <c r="C17" s="13" t="s">
        <v>387</v>
      </c>
      <c r="D17" s="6" t="s">
        <v>212</v>
      </c>
      <c r="E17" s="14" t="s">
        <v>141</v>
      </c>
    </row>
    <row r="18" spans="1:5" ht="60" x14ac:dyDescent="0.25">
      <c r="A18" s="12">
        <f t="shared" si="0"/>
        <v>15</v>
      </c>
      <c r="B18" s="12" t="s">
        <v>372</v>
      </c>
      <c r="C18" s="13" t="s">
        <v>388</v>
      </c>
      <c r="D18" s="6" t="s">
        <v>213</v>
      </c>
      <c r="E18" s="14" t="s">
        <v>141</v>
      </c>
    </row>
    <row r="19" spans="1:5" ht="45" x14ac:dyDescent="0.25">
      <c r="A19" s="12">
        <f t="shared" si="0"/>
        <v>16</v>
      </c>
      <c r="B19" s="12" t="s">
        <v>389</v>
      </c>
      <c r="C19" s="13" t="s">
        <v>390</v>
      </c>
      <c r="D19" s="6" t="s">
        <v>214</v>
      </c>
      <c r="E19" s="14" t="s">
        <v>141</v>
      </c>
    </row>
    <row r="20" spans="1:5" ht="30" x14ac:dyDescent="0.25">
      <c r="A20" s="12">
        <f t="shared" si="0"/>
        <v>17</v>
      </c>
      <c r="B20" s="12" t="s">
        <v>372</v>
      </c>
      <c r="C20" s="15" t="s">
        <v>391</v>
      </c>
      <c r="D20" s="6" t="s">
        <v>215</v>
      </c>
      <c r="E20" s="14" t="s">
        <v>141</v>
      </c>
    </row>
    <row r="21" spans="1:5" ht="45" x14ac:dyDescent="0.25">
      <c r="A21" s="12">
        <f t="shared" si="0"/>
        <v>18</v>
      </c>
      <c r="B21" s="12" t="s">
        <v>392</v>
      </c>
      <c r="C21" s="15" t="s">
        <v>393</v>
      </c>
      <c r="D21" s="6" t="s">
        <v>216</v>
      </c>
      <c r="E21" s="14" t="s">
        <v>140</v>
      </c>
    </row>
    <row r="22" spans="1:5" ht="45" x14ac:dyDescent="0.25">
      <c r="A22" s="12">
        <f t="shared" si="0"/>
        <v>19</v>
      </c>
      <c r="B22" s="12" t="s">
        <v>372</v>
      </c>
      <c r="C22" s="15" t="s">
        <v>394</v>
      </c>
      <c r="D22" s="6" t="s">
        <v>217</v>
      </c>
      <c r="E22" s="14" t="s">
        <v>141</v>
      </c>
    </row>
    <row r="23" spans="1:5" ht="165" x14ac:dyDescent="0.25">
      <c r="A23" s="12">
        <f t="shared" si="0"/>
        <v>20</v>
      </c>
      <c r="B23" s="12" t="s">
        <v>372</v>
      </c>
      <c r="C23" s="15" t="s">
        <v>395</v>
      </c>
      <c r="D23" s="6" t="s">
        <v>218</v>
      </c>
      <c r="E23" s="14" t="s">
        <v>139</v>
      </c>
    </row>
    <row r="24" spans="1:5" ht="30" x14ac:dyDescent="0.25">
      <c r="A24" s="12">
        <f t="shared" si="0"/>
        <v>21</v>
      </c>
      <c r="B24" s="12" t="s">
        <v>372</v>
      </c>
      <c r="C24" s="15" t="s">
        <v>396</v>
      </c>
      <c r="D24" s="6" t="s">
        <v>219</v>
      </c>
      <c r="E24" s="14" t="s">
        <v>141</v>
      </c>
    </row>
    <row r="25" spans="1:5" ht="45" x14ac:dyDescent="0.25">
      <c r="A25" s="12">
        <f t="shared" si="0"/>
        <v>22</v>
      </c>
      <c r="B25" s="12" t="s">
        <v>397</v>
      </c>
      <c r="C25" s="15" t="s">
        <v>398</v>
      </c>
      <c r="D25" s="6" t="s">
        <v>220</v>
      </c>
      <c r="E25" s="14" t="s">
        <v>141</v>
      </c>
    </row>
    <row r="26" spans="1:5" ht="30" x14ac:dyDescent="0.25">
      <c r="A26" s="12">
        <f t="shared" si="0"/>
        <v>23</v>
      </c>
      <c r="B26" s="12" t="s">
        <v>399</v>
      </c>
      <c r="C26" s="15" t="s">
        <v>400</v>
      </c>
      <c r="D26" s="6" t="s">
        <v>221</v>
      </c>
      <c r="E26" s="14" t="s">
        <v>141</v>
      </c>
    </row>
    <row r="27" spans="1:5" ht="30" x14ac:dyDescent="0.25">
      <c r="A27" s="12">
        <f t="shared" si="0"/>
        <v>24</v>
      </c>
      <c r="B27" s="12" t="s">
        <v>372</v>
      </c>
      <c r="C27" s="56" t="s">
        <v>504</v>
      </c>
      <c r="D27" s="6" t="s">
        <v>222</v>
      </c>
      <c r="E27" s="14" t="s">
        <v>141</v>
      </c>
    </row>
    <row r="28" spans="1:5" ht="30" x14ac:dyDescent="0.25">
      <c r="A28" s="12">
        <f t="shared" si="0"/>
        <v>25</v>
      </c>
      <c r="B28" s="12" t="s">
        <v>372</v>
      </c>
      <c r="C28" s="15" t="s">
        <v>401</v>
      </c>
      <c r="D28" s="6" t="s">
        <v>223</v>
      </c>
      <c r="E28" s="14" t="s">
        <v>141</v>
      </c>
    </row>
    <row r="29" spans="1:5" ht="30" x14ac:dyDescent="0.25">
      <c r="A29" s="12">
        <f t="shared" si="0"/>
        <v>26</v>
      </c>
      <c r="B29" s="12" t="s">
        <v>372</v>
      </c>
      <c r="C29" s="15" t="s">
        <v>402</v>
      </c>
      <c r="D29" s="6" t="s">
        <v>224</v>
      </c>
      <c r="E29" s="14" t="s">
        <v>139</v>
      </c>
    </row>
    <row r="30" spans="1:5" ht="45" x14ac:dyDescent="0.25">
      <c r="A30" s="12">
        <f t="shared" si="0"/>
        <v>27</v>
      </c>
      <c r="B30" s="12" t="s">
        <v>372</v>
      </c>
      <c r="C30" s="15" t="s">
        <v>402</v>
      </c>
      <c r="D30" s="6" t="s">
        <v>225</v>
      </c>
      <c r="E30" s="14" t="s">
        <v>141</v>
      </c>
    </row>
    <row r="31" spans="1:5" ht="45" x14ac:dyDescent="0.25">
      <c r="A31" s="12">
        <f t="shared" si="0"/>
        <v>28</v>
      </c>
      <c r="B31" s="12" t="s">
        <v>372</v>
      </c>
      <c r="C31" s="15" t="s">
        <v>403</v>
      </c>
      <c r="D31" s="6" t="s">
        <v>226</v>
      </c>
      <c r="E31" s="14" t="s">
        <v>141</v>
      </c>
    </row>
    <row r="32" spans="1:5" ht="45" x14ac:dyDescent="0.25">
      <c r="A32" s="12">
        <f t="shared" si="0"/>
        <v>29</v>
      </c>
      <c r="B32" s="12" t="s">
        <v>404</v>
      </c>
      <c r="C32" s="15" t="s">
        <v>405</v>
      </c>
      <c r="D32" s="6" t="s">
        <v>227</v>
      </c>
      <c r="E32" s="14" t="s">
        <v>139</v>
      </c>
    </row>
    <row r="33" spans="1:5" ht="45" x14ac:dyDescent="0.25">
      <c r="A33" s="12">
        <f t="shared" si="0"/>
        <v>30</v>
      </c>
      <c r="B33" s="12" t="s">
        <v>372</v>
      </c>
      <c r="C33" s="15" t="s">
        <v>406</v>
      </c>
      <c r="D33" s="16" t="s">
        <v>228</v>
      </c>
      <c r="E33" s="14" t="s">
        <v>140</v>
      </c>
    </row>
    <row r="34" spans="1:5" ht="45" x14ac:dyDescent="0.25">
      <c r="A34" s="12">
        <f t="shared" si="0"/>
        <v>31</v>
      </c>
      <c r="B34" s="12" t="s">
        <v>372</v>
      </c>
      <c r="C34" s="15" t="s">
        <v>407</v>
      </c>
      <c r="D34" s="16" t="s">
        <v>229</v>
      </c>
      <c r="E34" s="14" t="s">
        <v>140</v>
      </c>
    </row>
    <row r="35" spans="1:5" ht="45" x14ac:dyDescent="0.25">
      <c r="A35" s="12">
        <f t="shared" si="0"/>
        <v>32</v>
      </c>
      <c r="B35" s="12" t="s">
        <v>408</v>
      </c>
      <c r="C35" s="15" t="s">
        <v>409</v>
      </c>
      <c r="D35" s="16" t="s">
        <v>230</v>
      </c>
      <c r="E35" s="14" t="s">
        <v>139</v>
      </c>
    </row>
    <row r="36" spans="1:5" ht="30" x14ac:dyDescent="0.25">
      <c r="A36" s="12">
        <f t="shared" si="0"/>
        <v>33</v>
      </c>
      <c r="B36" s="12" t="s">
        <v>410</v>
      </c>
      <c r="C36" s="15" t="s">
        <v>411</v>
      </c>
      <c r="D36" s="17" t="s">
        <v>231</v>
      </c>
      <c r="E36" s="14" t="s">
        <v>140</v>
      </c>
    </row>
    <row r="37" spans="1:5" ht="30" x14ac:dyDescent="0.25">
      <c r="A37" s="12">
        <f t="shared" si="0"/>
        <v>34</v>
      </c>
      <c r="B37" s="12" t="s">
        <v>412</v>
      </c>
      <c r="C37" s="15" t="s">
        <v>413</v>
      </c>
      <c r="D37" s="16" t="s">
        <v>232</v>
      </c>
      <c r="E37" s="14" t="s">
        <v>140</v>
      </c>
    </row>
    <row r="38" spans="1:5" ht="30" x14ac:dyDescent="0.25">
      <c r="A38" s="12">
        <f t="shared" si="0"/>
        <v>35</v>
      </c>
      <c r="B38" s="12" t="s">
        <v>414</v>
      </c>
      <c r="C38" s="15" t="s">
        <v>415</v>
      </c>
      <c r="D38" s="16" t="s">
        <v>233</v>
      </c>
      <c r="E38" s="14" t="s">
        <v>140</v>
      </c>
    </row>
    <row r="39" spans="1:5" ht="30" x14ac:dyDescent="0.25">
      <c r="A39" s="12">
        <f t="shared" si="0"/>
        <v>36</v>
      </c>
      <c r="B39" s="12" t="s">
        <v>416</v>
      </c>
      <c r="C39" s="15" t="s">
        <v>417</v>
      </c>
      <c r="D39" s="16" t="s">
        <v>234</v>
      </c>
      <c r="E39" s="14" t="s">
        <v>140</v>
      </c>
    </row>
    <row r="40" spans="1:5" ht="30" x14ac:dyDescent="0.25">
      <c r="A40" s="12">
        <f t="shared" si="0"/>
        <v>37</v>
      </c>
      <c r="B40" s="12" t="s">
        <v>418</v>
      </c>
      <c r="C40" s="15" t="s">
        <v>419</v>
      </c>
      <c r="D40" s="16" t="s">
        <v>235</v>
      </c>
      <c r="E40" s="14" t="s">
        <v>140</v>
      </c>
    </row>
    <row r="41" spans="1:5" ht="30" x14ac:dyDescent="0.25">
      <c r="A41" s="12">
        <f t="shared" si="0"/>
        <v>38</v>
      </c>
      <c r="B41" s="12" t="s">
        <v>420</v>
      </c>
      <c r="C41" s="15" t="s">
        <v>421</v>
      </c>
      <c r="D41" s="16" t="s">
        <v>236</v>
      </c>
      <c r="E41" s="14" t="s">
        <v>140</v>
      </c>
    </row>
    <row r="42" spans="1:5" ht="30" x14ac:dyDescent="0.25">
      <c r="A42" s="12">
        <f t="shared" si="0"/>
        <v>39</v>
      </c>
      <c r="B42" s="12" t="s">
        <v>422</v>
      </c>
      <c r="C42" s="15" t="s">
        <v>423</v>
      </c>
      <c r="D42" s="16" t="s">
        <v>237</v>
      </c>
      <c r="E42" s="14" t="s">
        <v>140</v>
      </c>
    </row>
    <row r="43" spans="1:5" ht="30" x14ac:dyDescent="0.25">
      <c r="A43" s="12">
        <f t="shared" si="0"/>
        <v>40</v>
      </c>
      <c r="B43" s="12" t="s">
        <v>424</v>
      </c>
      <c r="C43" s="15" t="s">
        <v>425</v>
      </c>
      <c r="D43" s="16" t="s">
        <v>238</v>
      </c>
      <c r="E43" s="14" t="s">
        <v>140</v>
      </c>
    </row>
    <row r="44" spans="1:5" ht="30" x14ac:dyDescent="0.25">
      <c r="A44" s="12">
        <f t="shared" si="0"/>
        <v>41</v>
      </c>
      <c r="B44" s="12" t="s">
        <v>426</v>
      </c>
      <c r="C44" s="18" t="s">
        <v>427</v>
      </c>
      <c r="D44" s="16" t="s">
        <v>239</v>
      </c>
      <c r="E44" s="14" t="s">
        <v>140</v>
      </c>
    </row>
    <row r="45" spans="1:5" ht="30" x14ac:dyDescent="0.25">
      <c r="A45" s="12">
        <f t="shared" si="0"/>
        <v>42</v>
      </c>
      <c r="B45" s="12" t="s">
        <v>428</v>
      </c>
      <c r="C45" s="15" t="s">
        <v>429</v>
      </c>
      <c r="D45" s="16" t="s">
        <v>240</v>
      </c>
      <c r="E45" s="14" t="s">
        <v>140</v>
      </c>
    </row>
    <row r="46" spans="1:5" ht="30" x14ac:dyDescent="0.25">
      <c r="A46" s="12">
        <f t="shared" si="0"/>
        <v>43</v>
      </c>
      <c r="B46" s="12" t="s">
        <v>430</v>
      </c>
      <c r="C46" s="15" t="s">
        <v>431</v>
      </c>
      <c r="D46" s="16" t="s">
        <v>241</v>
      </c>
      <c r="E46" s="14" t="s">
        <v>140</v>
      </c>
    </row>
    <row r="47" spans="1:5" ht="30" x14ac:dyDescent="0.25">
      <c r="A47" s="12">
        <f t="shared" si="0"/>
        <v>44</v>
      </c>
      <c r="B47" s="12" t="s">
        <v>242</v>
      </c>
      <c r="C47" s="15" t="s">
        <v>432</v>
      </c>
      <c r="D47" s="16" t="s">
        <v>242</v>
      </c>
      <c r="E47" s="14" t="s">
        <v>140</v>
      </c>
    </row>
    <row r="48" spans="1:5" ht="30" x14ac:dyDescent="0.25">
      <c r="A48" s="12">
        <f t="shared" si="0"/>
        <v>45</v>
      </c>
      <c r="B48" s="12" t="s">
        <v>433</v>
      </c>
      <c r="C48" s="15" t="s">
        <v>434</v>
      </c>
      <c r="D48" s="16" t="s">
        <v>243</v>
      </c>
      <c r="E48" s="14" t="s">
        <v>140</v>
      </c>
    </row>
    <row r="49" spans="1:5" ht="30" x14ac:dyDescent="0.25">
      <c r="A49" s="12">
        <f t="shared" si="0"/>
        <v>46</v>
      </c>
      <c r="B49" s="12" t="s">
        <v>372</v>
      </c>
      <c r="C49" s="15" t="s">
        <v>435</v>
      </c>
      <c r="D49" s="16" t="s">
        <v>244</v>
      </c>
      <c r="E49" s="19" t="s">
        <v>140</v>
      </c>
    </row>
  </sheetData>
  <dataValidations count="1">
    <dataValidation type="list" allowBlank="1" showErrorMessage="1" sqref="E4:E201">
      <formula1>Hidden_1_Tabla_4166474</formula1>
    </dataValidation>
  </dataValidations>
  <hyperlinks>
    <hyperlink ref="C4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9" workbookViewId="0">
      <selection activeCell="A14" sqref="A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ht="90" x14ac:dyDescent="0.25">
      <c r="A4" s="4">
        <v>2</v>
      </c>
      <c r="B4" s="2" t="s">
        <v>436</v>
      </c>
      <c r="C4" s="3" t="s">
        <v>437</v>
      </c>
      <c r="D4" s="20">
        <v>43983</v>
      </c>
      <c r="E4" s="10" t="s">
        <v>438</v>
      </c>
    </row>
    <row r="5" spans="1:5" ht="90" x14ac:dyDescent="0.25">
      <c r="A5">
        <v>7</v>
      </c>
      <c r="B5" t="s">
        <v>439</v>
      </c>
      <c r="C5" s="21" t="s">
        <v>440</v>
      </c>
      <c r="D5" s="22">
        <v>43916</v>
      </c>
      <c r="E5" s="23" t="s">
        <v>441</v>
      </c>
    </row>
    <row r="6" spans="1:5" ht="30" x14ac:dyDescent="0.25">
      <c r="A6">
        <v>8</v>
      </c>
      <c r="B6" t="s">
        <v>442</v>
      </c>
      <c r="C6" s="24" t="s">
        <v>443</v>
      </c>
      <c r="D6" s="22">
        <v>43980</v>
      </c>
      <c r="E6" s="23" t="s">
        <v>444</v>
      </c>
    </row>
    <row r="7" spans="1:5" ht="30.75" x14ac:dyDescent="0.3">
      <c r="A7" s="25">
        <v>9</v>
      </c>
      <c r="B7" s="26" t="s">
        <v>445</v>
      </c>
      <c r="C7" s="24"/>
      <c r="D7" s="22">
        <v>43980</v>
      </c>
      <c r="E7" s="23" t="s">
        <v>446</v>
      </c>
    </row>
    <row r="8" spans="1:5" ht="210" x14ac:dyDescent="0.25">
      <c r="A8" s="4">
        <v>3</v>
      </c>
      <c r="B8" s="2" t="s">
        <v>447</v>
      </c>
      <c r="C8" s="3" t="s">
        <v>448</v>
      </c>
      <c r="D8" s="20">
        <v>44013</v>
      </c>
      <c r="E8" s="10" t="s">
        <v>449</v>
      </c>
    </row>
    <row r="9" spans="1:5" ht="90" x14ac:dyDescent="0.25">
      <c r="A9" s="4">
        <v>10</v>
      </c>
      <c r="B9" s="2" t="s">
        <v>450</v>
      </c>
      <c r="C9" s="21" t="s">
        <v>451</v>
      </c>
      <c r="D9" s="20">
        <v>43998</v>
      </c>
      <c r="E9" s="27" t="s">
        <v>452</v>
      </c>
    </row>
    <row r="10" spans="1:5" ht="75" x14ac:dyDescent="0.25">
      <c r="A10" s="4">
        <v>4</v>
      </c>
      <c r="B10" s="2" t="s">
        <v>453</v>
      </c>
      <c r="C10" s="3" t="s">
        <v>454</v>
      </c>
      <c r="D10" s="20">
        <v>43849</v>
      </c>
      <c r="E10" s="10" t="s">
        <v>455</v>
      </c>
    </row>
    <row r="11" spans="1:5" ht="120" x14ac:dyDescent="0.25">
      <c r="A11" s="4">
        <v>5</v>
      </c>
      <c r="B11" s="2" t="s">
        <v>165</v>
      </c>
      <c r="C11" s="3" t="s">
        <v>456</v>
      </c>
      <c r="D11" s="20">
        <v>43948</v>
      </c>
      <c r="E11" s="10" t="s">
        <v>457</v>
      </c>
    </row>
    <row r="12" spans="1:5" ht="75" x14ac:dyDescent="0.25">
      <c r="A12" s="4">
        <v>6</v>
      </c>
      <c r="B12" s="5" t="s">
        <v>458</v>
      </c>
      <c r="C12" s="3" t="s">
        <v>459</v>
      </c>
      <c r="D12" s="20">
        <v>43994</v>
      </c>
      <c r="E12" s="10" t="s">
        <v>460</v>
      </c>
    </row>
    <row r="13" spans="1:5" x14ac:dyDescent="0.25">
      <c r="A13" s="4">
        <v>1</v>
      </c>
      <c r="B13" s="2" t="s">
        <v>245</v>
      </c>
      <c r="C13" s="3" t="s">
        <v>245</v>
      </c>
      <c r="D13" s="28">
        <v>43922</v>
      </c>
      <c r="E13" t="s">
        <v>505</v>
      </c>
    </row>
  </sheetData>
  <hyperlinks>
    <hyperlink ref="E10" r:id="rId1"/>
    <hyperlink ref="E12" r:id="rId2"/>
    <hyperlink ref="E4" r:id="rId3"/>
    <hyperlink ref="E8" r:id="rId4"/>
    <hyperlink ref="E11" r:id="rId5"/>
    <hyperlink ref="E5" r:id="rId6"/>
    <hyperlink ref="E6" r:id="rId7"/>
    <hyperlink ref="E7" r:id="rId8"/>
    <hyperlink ref="E9" r:id="rId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Tabla_416659</vt:lpstr>
      <vt:lpstr>Hidden_1_Tabla_416647</vt:lpstr>
      <vt:lpstr>Hidden_1_Tabla_4166474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2020-07-29T14:56:19Z</dcterms:created>
  <dcterms:modified xsi:type="dcterms:W3CDTF">2021-03-03T22:56:46Z</dcterms:modified>
</cp:coreProperties>
</file>