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MENDOZA\Desktop\RESPALDO JL TESORERIA\JMENDOZA\Documents\Aaaa\Ejercicio 2019\Cuentas Publicas 2019\Informacion_Trimestral_Abr_Jun_2019\Digitales\"/>
    </mc:Choice>
  </mc:AlternateContent>
  <bookViews>
    <workbookView xWindow="0" yWindow="0" windowWidth="28800" windowHeight="12135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8" r:id="rId7"/>
    <sheet name="Formato 6c" sheetId="9" r:id="rId8"/>
    <sheet name="Formato 6d" sheetId="10" r:id="rId9"/>
    <sheet name="Formato 7a" sheetId="11" r:id="rId10"/>
    <sheet name="Formato 7b" sheetId="12" r:id="rId11"/>
    <sheet name="Formato 7c" sheetId="13" r:id="rId12"/>
    <sheet name="Formato 7d" sheetId="14" r:id="rId13"/>
    <sheet name="Formato 8" sheetId="15" r:id="rId14"/>
  </sheets>
  <externalReferences>
    <externalReference r:id="rId15"/>
    <externalReference r:id="rId16"/>
  </externalReferences>
  <definedNames>
    <definedName name="_xlnm._FilterDatabase" localSheetId="4" hidden="1">'Formato 5'!$A$44:$H$63</definedName>
    <definedName name="_xlnm._FilterDatabase" localSheetId="5" hidden="1">'Formato 6a'!$A$84:$H$157</definedName>
    <definedName name="ANIO">'[1]Info General'!$D$20</definedName>
    <definedName name="ENTE_PUBLICO">'[2]Info General'!$C$6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2" l="1"/>
  <c r="D21" i="12"/>
  <c r="D22" i="12"/>
  <c r="D23" i="12"/>
  <c r="D24" i="12"/>
  <c r="D25" i="12"/>
  <c r="D26" i="12"/>
  <c r="D27" i="12"/>
  <c r="D28" i="12"/>
  <c r="D20" i="12"/>
  <c r="D10" i="12"/>
  <c r="D11" i="12"/>
  <c r="D12" i="12"/>
  <c r="D13" i="12"/>
  <c r="D14" i="12"/>
  <c r="D15" i="12"/>
  <c r="D16" i="12"/>
  <c r="D9" i="12"/>
  <c r="F7" i="14"/>
  <c r="F29" i="14" s="1"/>
  <c r="F18" i="14"/>
  <c r="B29" i="14"/>
  <c r="D29" i="14"/>
  <c r="E29" i="14"/>
  <c r="C18" i="14"/>
  <c r="C29" i="14" s="1"/>
  <c r="D18" i="14"/>
  <c r="E18" i="14"/>
  <c r="G18" i="14"/>
  <c r="B18" i="14"/>
  <c r="C7" i="14"/>
  <c r="D7" i="14"/>
  <c r="E7" i="14"/>
  <c r="G7" i="14"/>
  <c r="B7" i="14"/>
  <c r="C75" i="5"/>
  <c r="D75" i="5"/>
  <c r="E75" i="5"/>
  <c r="F75" i="5"/>
  <c r="G75" i="5"/>
  <c r="B75" i="5"/>
  <c r="C70" i="5"/>
  <c r="D70" i="5"/>
  <c r="E70" i="5"/>
  <c r="F70" i="5"/>
  <c r="G70" i="5"/>
  <c r="B70" i="5"/>
  <c r="G67" i="5"/>
  <c r="F67" i="5"/>
  <c r="D67" i="5"/>
  <c r="C67" i="5"/>
  <c r="B67" i="5"/>
  <c r="E67" i="5"/>
  <c r="G36" i="13"/>
  <c r="G28" i="13"/>
  <c r="G31" i="13" s="1"/>
  <c r="G21" i="13"/>
  <c r="G7" i="13"/>
  <c r="F36" i="13"/>
  <c r="F28" i="13"/>
  <c r="F31" i="13" s="1"/>
  <c r="E7" i="13"/>
  <c r="F7" i="13"/>
  <c r="F21" i="13"/>
  <c r="E36" i="13"/>
  <c r="E28" i="13"/>
  <c r="E21" i="13"/>
  <c r="E31" i="13" s="1"/>
  <c r="D8" i="12" l="1"/>
  <c r="G29" i="14"/>
  <c r="A2" i="15"/>
  <c r="E38" i="1" l="1"/>
  <c r="E31" i="1"/>
  <c r="E27" i="1"/>
  <c r="E23" i="1"/>
  <c r="E19" i="1"/>
  <c r="E9" i="1"/>
  <c r="C41" i="1" l="1"/>
  <c r="C38" i="1"/>
  <c r="C31" i="1"/>
  <c r="C25" i="1"/>
  <c r="C17" i="1"/>
  <c r="F75" i="1"/>
  <c r="E75" i="1"/>
  <c r="F68" i="1"/>
  <c r="E68" i="1"/>
  <c r="F63" i="1"/>
  <c r="E63" i="1"/>
  <c r="C60" i="1"/>
  <c r="B60" i="1"/>
  <c r="F57" i="1"/>
  <c r="E57" i="1"/>
  <c r="F42" i="1"/>
  <c r="E42" i="1"/>
  <c r="E47" i="1" s="1"/>
  <c r="B41" i="1"/>
  <c r="F38" i="1"/>
  <c r="B38" i="1"/>
  <c r="F31" i="1"/>
  <c r="B31" i="1"/>
  <c r="F27" i="1"/>
  <c r="B25" i="1"/>
  <c r="F23" i="1"/>
  <c r="F19" i="1"/>
  <c r="B17" i="1"/>
  <c r="F9" i="1"/>
  <c r="C9" i="1"/>
  <c r="B9" i="1"/>
  <c r="C47" i="1" l="1"/>
  <c r="C62" i="1" s="1"/>
  <c r="B47" i="1"/>
  <c r="B62" i="1" s="1"/>
  <c r="F79" i="1"/>
  <c r="E79" i="1"/>
  <c r="F47" i="1"/>
  <c r="F59" i="1" s="1"/>
  <c r="E59" i="1"/>
  <c r="F81" i="1" l="1"/>
  <c r="E81" i="1"/>
</calcChain>
</file>

<file path=xl/sharedStrings.xml><?xml version="1.0" encoding="utf-8"?>
<sst xmlns="http://schemas.openxmlformats.org/spreadsheetml/2006/main" count="1032" uniqueCount="761">
  <si>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</si>
  <si>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</si>
  <si>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</si>
  <si>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</si>
  <si>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</si>
  <si>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</si>
  <si>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</si>
  <si>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</si>
  <si>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</si>
  <si>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</si>
  <si>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</si>
  <si>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</si>
  <si>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</si>
  <si>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</si>
  <si>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</si>
  <si>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</si>
  <si>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</si>
  <si>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</si>
  <si>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</si>
  <si>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</si>
  <si>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</si>
  <si>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</si>
  <si>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</si>
  <si>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</si>
  <si>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</si>
  <si>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</si>
  <si>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</si>
  <si>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</si>
  <si>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</si>
  <si>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</si>
  <si>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</si>
  <si>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</si>
  <si>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</si>
  <si>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</si>
  <si>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</si>
  <si>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</si>
  <si>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</si>
  <si>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</si>
  <si>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</si>
  <si>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</si>
  <si>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</si>
  <si>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</si>
  <si>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</si>
  <si>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</si>
  <si>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</si>
  <si>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</si>
  <si>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</si>
  <si>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</si>
  <si>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</si>
  <si>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</si>
  <si>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</si>
  <si>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</si>
  <si>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</si>
  <si>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</si>
  <si>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</si>
  <si>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</si>
  <si>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</si>
  <si>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</si>
  <si>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</si>
  <si>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</si>
  <si>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</si>
  <si>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</si>
  <si>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</si>
  <si>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</si>
  <si>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</si>
  <si>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</si>
  <si>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</si>
  <si>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</si>
  <si>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</si>
  <si>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</si>
  <si>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</si>
  <si>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</si>
  <si>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</si>
  <si>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</si>
  <si>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</si>
  <si>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</si>
  <si>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</si>
  <si>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</si>
  <si>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</si>
  <si>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</si>
  <si>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</si>
  <si>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</si>
  <si>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</si>
  <si>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</si>
  <si>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</si>
  <si>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</si>
  <si>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</si>
  <si>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</si>
  <si>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</si>
  <si>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</si>
  <si>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</si>
  <si>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</si>
  <si>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</si>
  <si>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</si>
  <si>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</si>
  <si>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</si>
  <si>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</si>
  <si>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</si>
  <si>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</si>
  <si>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</si>
  <si>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</si>
  <si>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</si>
  <si>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</si>
  <si>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</si>
  <si>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</si>
  <si>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</si>
  <si>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</si>
  <si>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</si>
  <si>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</si>
  <si>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</si>
  <si>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</si>
  <si>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</si>
  <si>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</si>
  <si>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</si>
  <si>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</si>
  <si>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</si>
  <si>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</si>
  <si>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</si>
  <si>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</si>
  <si>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</si>
  <si>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</si>
  <si>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</si>
  <si>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MUNICIPIO SAN FRANCISCO DEL RINCON</t>
  </si>
  <si>
    <t>al 31 de Diciembre de 2018 y al 30 de Junio de 2019</t>
  </si>
  <si>
    <t>Formato 2 Informe Analítico de la Deuda Pública y Otros Pasivos - LDF</t>
  </si>
  <si>
    <t>Informe Analítico de la Deuda Pública y Otros Pasivos - LDF</t>
  </si>
  <si>
    <t>Al 31 de Diciembre de 2018 y al 30 de Junio de 2019</t>
  </si>
  <si>
    <t>Denominación de la Deuda Pública y Otros Pasivos (c)</t>
  </si>
  <si>
    <t>Saldo al 31 de diciembre de 2018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</si>
  <si>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</si>
  <si>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</si>
  <si>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</si>
  <si>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</si>
  <si>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</si>
  <si>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</si>
  <si>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</si>
  <si>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</si>
  <si>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</si>
  <si>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</si>
  <si>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</si>
  <si>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</si>
  <si>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</si>
  <si>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</si>
  <si>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</si>
  <si>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</si>
  <si>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</si>
  <si>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</si>
  <si>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</si>
  <si>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</si>
  <si>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</si>
  <si>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</si>
  <si>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</si>
  <si>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</si>
  <si>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</si>
  <si>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</si>
  <si>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</si>
  <si>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</si>
  <si>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</si>
  <si>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</si>
  <si>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</si>
  <si>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</si>
  <si>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</si>
  <si>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</si>
  <si>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</si>
  <si>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</si>
  <si>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</si>
  <si>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</si>
  <si>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</si>
  <si>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del 01 de Enero al 30 de Junio de 2019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</si>
  <si>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</si>
  <si>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</si>
  <si>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</si>
  <si>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</si>
  <si>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</si>
  <si>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</si>
  <si>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</si>
  <si>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</si>
  <si>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</si>
  <si>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</si>
  <si>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</si>
  <si>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</si>
  <si>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</si>
  <si>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</si>
  <si>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</si>
  <si>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</si>
  <si>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</si>
  <si>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</si>
  <si>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</si>
  <si>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</si>
  <si>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</si>
  <si>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</si>
  <si>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</si>
  <si>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</si>
  <si>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</si>
  <si>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</si>
  <si>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</si>
  <si>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</si>
  <si>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</si>
  <si>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</si>
  <si>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</si>
  <si>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</si>
  <si>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</si>
  <si>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</si>
  <si>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</si>
  <si>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</si>
  <si>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</si>
  <si>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</si>
  <si>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</si>
  <si>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</si>
  <si>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</si>
  <si>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</si>
  <si>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</si>
  <si>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</si>
  <si>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</si>
  <si>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</si>
  <si>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</si>
  <si>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</si>
  <si>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</si>
  <si>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</si>
  <si>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</si>
  <si>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</si>
  <si>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</si>
  <si>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</si>
  <si>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</si>
  <si>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</si>
  <si>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</si>
  <si>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</si>
  <si>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</si>
  <si>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</si>
  <si>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</si>
  <si>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</si>
  <si>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</si>
  <si>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</si>
  <si>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</si>
  <si>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</si>
  <si>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</si>
  <si>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</si>
  <si>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</si>
  <si>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</si>
  <si>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</si>
  <si>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</si>
  <si>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</si>
  <si>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</si>
  <si>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</si>
  <si>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</si>
  <si>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</si>
  <si>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</si>
  <si>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</si>
  <si>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</si>
  <si>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</si>
  <si>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</si>
  <si>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</si>
  <si>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</si>
  <si>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</si>
  <si>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</si>
  <si>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</si>
  <si>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</si>
  <si>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</si>
  <si>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</si>
  <si>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</si>
  <si>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</si>
  <si>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</si>
  <si>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</si>
  <si>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</si>
  <si>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</si>
  <si>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</si>
  <si>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</si>
  <si>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</si>
  <si>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</si>
  <si>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</si>
  <si>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</si>
  <si>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</si>
  <si>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</si>
  <si>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</si>
  <si>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</si>
  <si>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</si>
  <si>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</si>
  <si>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</si>
  <si>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</si>
  <si>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</si>
  <si>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</si>
  <si>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</si>
  <si>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</si>
  <si>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</si>
  <si>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</si>
  <si>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</si>
  <si>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</si>
  <si>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</si>
  <si>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</si>
  <si>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</si>
  <si>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</si>
  <si>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</si>
  <si>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</si>
  <si>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</si>
  <si>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</si>
  <si>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</si>
  <si>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</si>
  <si>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</si>
  <si>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</si>
  <si>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</si>
  <si>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</si>
  <si>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</si>
  <si>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</si>
  <si>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</si>
  <si>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</si>
  <si>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</si>
  <si>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</si>
  <si>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</si>
  <si>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</si>
  <si>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</si>
  <si>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</si>
  <si>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</si>
  <si>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</si>
  <si>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</si>
  <si>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</si>
  <si>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</si>
  <si>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</si>
  <si>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</si>
  <si>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</si>
  <si>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</si>
  <si>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</si>
  <si>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</si>
  <si>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</si>
  <si>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</si>
  <si>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</si>
  <si>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</si>
  <si>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</si>
  <si>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</si>
  <si>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</si>
  <si>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</si>
  <si>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</si>
  <si>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</si>
  <si>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</si>
  <si>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</si>
  <si>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</si>
  <si>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</si>
  <si>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</si>
  <si>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</si>
  <si>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</si>
  <si>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</si>
  <si>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</si>
  <si>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</si>
  <si>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</si>
  <si>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</si>
  <si>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</si>
  <si>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</si>
  <si>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</si>
  <si>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</si>
  <si>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</si>
  <si>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</si>
  <si>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</si>
  <si>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</si>
  <si>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</si>
  <si>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</si>
  <si>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</si>
  <si>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</si>
  <si>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</si>
  <si>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</si>
  <si>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</si>
  <si>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</si>
  <si>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</si>
  <si>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</si>
  <si>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</si>
  <si>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</si>
  <si>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</si>
  <si>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</si>
  <si>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</si>
  <si>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</si>
  <si>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</si>
  <si>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</si>
  <si>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</si>
  <si>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</si>
  <si>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</si>
  <si>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</si>
  <si>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</si>
  <si>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</si>
  <si>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</si>
  <si>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</si>
  <si>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</si>
  <si>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</si>
  <si>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d8) Donativos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</si>
  <si>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</si>
  <si>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</si>
  <si>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</si>
  <si>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</si>
  <si>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</si>
  <si>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</si>
  <si>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</si>
  <si>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</si>
  <si>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</si>
  <si>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</si>
  <si>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</si>
  <si>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</si>
  <si>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</si>
  <si>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</si>
  <si>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</si>
  <si>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</si>
  <si>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</si>
  <si>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</si>
  <si>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</si>
  <si>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</si>
  <si>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</si>
  <si>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</si>
  <si>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</si>
  <si>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</si>
  <si>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</si>
  <si>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</si>
  <si>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</si>
  <si>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</si>
  <si>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</si>
  <si>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</si>
  <si>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</si>
  <si>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</si>
  <si>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</si>
  <si>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</si>
  <si>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</si>
  <si>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</si>
  <si>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</si>
  <si>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</si>
  <si>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</si>
  <si>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</si>
  <si>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</si>
  <si>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</si>
  <si>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</si>
  <si>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</si>
  <si>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</si>
  <si>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</si>
  <si>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</si>
  <si>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</si>
  <si>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</si>
  <si>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</si>
  <si>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</si>
  <si>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</si>
  <si>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</si>
  <si>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</si>
  <si>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</si>
  <si>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</si>
  <si>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</si>
  <si>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</si>
  <si>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</si>
  <si>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</si>
  <si>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</si>
  <si>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</si>
  <si>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</si>
  <si>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</si>
  <si>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</si>
  <si>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</si>
  <si>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</si>
  <si>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</si>
  <si>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</si>
  <si>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</si>
  <si>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</si>
  <si>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</si>
  <si>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</si>
  <si>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</si>
  <si>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</si>
  <si>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</si>
  <si>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</si>
  <si>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</si>
  <si>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</si>
  <si>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</si>
  <si>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</si>
  <si>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</si>
  <si>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</si>
  <si>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</si>
  <si>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</si>
  <si>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</si>
  <si>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</si>
  <si>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</si>
  <si>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</si>
  <si>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</si>
  <si>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</si>
  <si>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</si>
  <si>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</si>
  <si>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</si>
  <si>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</si>
  <si>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</si>
  <si>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</si>
  <si>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</si>
  <si>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</si>
  <si>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</si>
  <si>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</si>
  <si>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</si>
  <si>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</si>
  <si>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</si>
  <si>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</si>
  <si>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</si>
  <si>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</si>
  <si>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</si>
  <si>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</si>
  <si>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</si>
  <si>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</si>
  <si>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</si>
  <si>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</si>
  <si>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</si>
  <si>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</si>
  <si>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</si>
  <si>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</si>
  <si>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</si>
  <si>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</si>
  <si>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</si>
  <si>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</si>
  <si>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</si>
  <si>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</si>
  <si>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</si>
  <si>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</si>
  <si>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</si>
  <si>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</si>
  <si>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</si>
  <si>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</si>
  <si>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</si>
  <si>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</si>
  <si>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</si>
  <si>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</si>
  <si>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</si>
  <si>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</si>
  <si>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</si>
  <si>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</si>
  <si>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</si>
  <si>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</si>
  <si>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B. Dependencia o Unidad Administrativa 2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</si>
  <si>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</si>
  <si>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</si>
  <si>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</si>
  <si>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</si>
  <si>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</si>
  <si>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</si>
  <si>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</si>
  <si>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</si>
  <si>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</si>
  <si>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</si>
  <si>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</si>
  <si>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</si>
  <si>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</si>
  <si>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</si>
  <si>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</si>
  <si>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</si>
  <si>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</si>
  <si>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</si>
  <si>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</si>
  <si>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</si>
  <si>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</si>
  <si>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</si>
  <si>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</si>
  <si>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</si>
  <si>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</si>
  <si>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</si>
  <si>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</si>
  <si>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</si>
  <si>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</si>
  <si>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</si>
  <si>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</si>
  <si>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</si>
  <si>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</si>
  <si>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</si>
  <si>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</si>
  <si>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</si>
  <si>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</si>
  <si>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</si>
  <si>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</si>
  <si>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</si>
  <si>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</si>
  <si>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</si>
  <si>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</si>
  <si>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</si>
  <si>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</si>
  <si>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</si>
  <si>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</si>
  <si>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</si>
  <si>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</si>
  <si>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</si>
  <si>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</si>
  <si>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</si>
  <si>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</si>
  <si>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</si>
  <si>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</si>
  <si>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</si>
  <si>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</si>
  <si>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</si>
  <si>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</si>
  <si>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</si>
  <si>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</si>
  <si>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</si>
  <si>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</si>
  <si>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</si>
  <si>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</si>
  <si>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</si>
  <si>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</si>
  <si>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</si>
  <si>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</si>
  <si>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</si>
  <si>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</si>
  <si>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</si>
  <si>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</si>
  <si>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</si>
  <si>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</si>
  <si>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</si>
  <si>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</si>
  <si>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</si>
  <si>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</si>
  <si>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</si>
  <si>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</si>
  <si>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</si>
  <si>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</si>
  <si>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</si>
  <si>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</si>
  <si>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</si>
  <si>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</si>
  <si>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</si>
  <si>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</si>
  <si>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</si>
  <si>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</si>
  <si>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</si>
  <si>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</si>
  <si>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</si>
  <si>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</si>
  <si>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</si>
  <si>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</si>
  <si>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</si>
  <si>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</si>
  <si>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</si>
  <si>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</si>
  <si>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</si>
  <si>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</si>
  <si>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</si>
  <si>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</si>
  <si>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</si>
  <si>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</si>
  <si>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</si>
  <si>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</si>
  <si>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</si>
  <si>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</si>
  <si>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</si>
  <si>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</si>
  <si>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</si>
  <si>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Municipio de San Francisco del Rincón, Gobierno del Estado de Guanajuato</t>
  </si>
  <si>
    <t>Proyecciones de Ingresos - LDF</t>
  </si>
  <si>
    <t>(CIFRAS NOMINALES)</t>
  </si>
  <si>
    <t>Concepto (b)</t>
  </si>
  <si>
    <t>2021 (d)</t>
  </si>
  <si>
    <t>2022 (d)</t>
  </si>
  <si>
    <t>2023 (d)</t>
  </si>
  <si>
    <t>2024 (d)</t>
  </si>
  <si>
    <t>2025 (d)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</si>
  <si>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</si>
  <si>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</si>
  <si>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</si>
  <si>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</si>
  <si>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</si>
  <si>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</si>
  <si>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</si>
  <si>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</si>
  <si>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</si>
  <si>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</si>
  <si>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</si>
  <si>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</si>
  <si>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</si>
  <si>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</si>
  <si>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</si>
  <si>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</si>
  <si>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</si>
  <si>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</si>
  <si>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</si>
  <si>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</si>
  <si>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</si>
  <si>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</si>
  <si>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</si>
  <si>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</si>
  <si>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</si>
  <si>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</si>
  <si>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</si>
  <si>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</si>
  <si>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</si>
  <si>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</si>
  <si>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</si>
  <si>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</si>
  <si>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</si>
  <si>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2014 ¹ (c)</t>
  </si>
  <si>
    <t>2015 ¹ (c)</t>
  </si>
  <si>
    <t>2016 ¹ (c)</t>
  </si>
  <si>
    <t>2017 ¹ (c)</t>
  </si>
  <si>
    <t>2018 ¹ (c)</t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</si>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</sst>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2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4" fillId="0" borderId="0"/>
    <xf numFmtId="0" fontId="15" fillId="0" borderId="0"/>
    <xf numFmtId="0" fontId="21" fillId="0" borderId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336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3" fontId="0" fillId="0" borderId="12" xfId="0" applyNumberFormat="1" applyFill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43" fontId="0" fillId="0" borderId="12" xfId="1" applyFont="1" applyFill="1" applyBorder="1" applyAlignment="1">
      <alignment horizontal="right" vertical="center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43" fontId="3" fillId="0" borderId="12" xfId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12" xfId="0" applyFill="1" applyBorder="1"/>
    <xf numFmtId="0" fontId="4" fillId="0" borderId="13" xfId="0" applyFont="1" applyBorder="1"/>
    <xf numFmtId="0" fontId="0" fillId="0" borderId="0" xfId="0" applyProtection="1"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>
      <alignment horizontal="left" vertical="center" indent="3"/>
    </xf>
    <xf numFmtId="0" fontId="0" fillId="0" borderId="5" xfId="0" applyFill="1" applyBorder="1" applyAlignment="1">
      <alignment horizontal="left" vertical="center" indent="5"/>
    </xf>
    <xf numFmtId="0" fontId="0" fillId="0" borderId="5" xfId="0" applyFill="1" applyBorder="1" applyAlignment="1">
      <alignment horizontal="left" vertical="center" indent="7"/>
    </xf>
    <xf numFmtId="0" fontId="0" fillId="0" borderId="5" xfId="0" applyFill="1" applyBorder="1" applyAlignment="1" applyProtection="1">
      <alignment horizontal="left" vertical="center" indent="5"/>
      <protection locked="0"/>
    </xf>
    <xf numFmtId="0" fontId="4" fillId="0" borderId="13" xfId="0" applyFont="1" applyFill="1" applyBorder="1" applyAlignment="1">
      <alignment vertical="center"/>
    </xf>
    <xf numFmtId="43" fontId="1" fillId="0" borderId="12" xfId="2" applyFont="1" applyFill="1" applyBorder="1" applyAlignment="1" applyProtection="1">
      <alignment horizontal="right" vertical="center"/>
      <protection locked="0"/>
    </xf>
    <xf numFmtId="43" fontId="0" fillId="0" borderId="12" xfId="2" applyFont="1" applyFill="1" applyBorder="1" applyAlignment="1" applyProtection="1">
      <alignment horizontal="right" vertical="center"/>
      <protection locked="0"/>
    </xf>
    <xf numFmtId="43" fontId="0" fillId="0" borderId="12" xfId="2" applyFont="1" applyFill="1" applyBorder="1" applyAlignment="1">
      <alignment horizontal="right"/>
    </xf>
    <xf numFmtId="43" fontId="0" fillId="2" borderId="14" xfId="2" applyFont="1" applyFill="1" applyBorder="1" applyAlignment="1">
      <alignment horizontal="right"/>
    </xf>
    <xf numFmtId="43" fontId="0" fillId="0" borderId="12" xfId="2" applyFont="1" applyBorder="1" applyAlignment="1">
      <alignment horizontal="right"/>
    </xf>
    <xf numFmtId="43" fontId="0" fillId="0" borderId="12" xfId="2" applyFont="1" applyFill="1" applyBorder="1" applyAlignment="1">
      <alignment horizontal="right" vertical="center"/>
    </xf>
    <xf numFmtId="43" fontId="0" fillId="0" borderId="13" xfId="2" applyFont="1" applyFill="1" applyBorder="1" applyAlignment="1">
      <alignment horizontal="right"/>
    </xf>
    <xf numFmtId="43" fontId="3" fillId="0" borderId="12" xfId="2" applyFont="1" applyFill="1" applyBorder="1" applyAlignment="1" applyProtection="1">
      <alignment horizontal="right" vertical="center"/>
      <protection locked="0"/>
    </xf>
    <xf numFmtId="0" fontId="0" fillId="0" borderId="0" xfId="0"/>
    <xf numFmtId="0" fontId="0" fillId="0" borderId="12" xfId="0" applyBorder="1" applyAlignment="1">
      <alignment horizontal="left" indent="3"/>
    </xf>
    <xf numFmtId="0" fontId="0" fillId="0" borderId="12" xfId="0" applyBorder="1"/>
    <xf numFmtId="0" fontId="0" fillId="0" borderId="13" xfId="0" applyFill="1" applyBorder="1"/>
    <xf numFmtId="0" fontId="0" fillId="0" borderId="0" xfId="0" applyProtection="1">
      <protection locked="0"/>
    </xf>
    <xf numFmtId="0" fontId="1" fillId="0" borderId="12" xfId="0" applyFont="1" applyFill="1" applyBorder="1" applyAlignment="1">
      <alignment horizontal="left" vertical="center" indent="2"/>
    </xf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164" fontId="0" fillId="0" borderId="12" xfId="0" applyNumberFormat="1" applyFill="1" applyBorder="1" applyAlignment="1" applyProtection="1">
      <alignment vertical="center"/>
      <protection locked="0"/>
    </xf>
    <xf numFmtId="16" fontId="0" fillId="0" borderId="12" xfId="0" applyNumberFormat="1" applyFill="1" applyBorder="1" applyAlignment="1">
      <alignment vertical="center"/>
    </xf>
    <xf numFmtId="0" fontId="0" fillId="0" borderId="12" xfId="0" applyFill="1" applyBorder="1" applyAlignment="1" applyProtection="1">
      <alignment horizontal="left" vertical="center" indent="4"/>
      <protection locked="0"/>
    </xf>
    <xf numFmtId="0" fontId="4" fillId="0" borderId="12" xfId="0" applyFont="1" applyFill="1" applyBorder="1" applyAlignment="1">
      <alignment horizontal="left" vertical="center"/>
    </xf>
    <xf numFmtId="0" fontId="0" fillId="2" borderId="14" xfId="0" applyFill="1" applyBorder="1" applyAlignment="1">
      <alignment vertical="center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43" fontId="1" fillId="0" borderId="12" xfId="2" applyFont="1" applyFill="1" applyBorder="1" applyAlignment="1" applyProtection="1">
      <alignment vertical="center"/>
      <protection locked="0"/>
    </xf>
    <xf numFmtId="43" fontId="0" fillId="0" borderId="12" xfId="2" applyFont="1" applyFill="1" applyBorder="1" applyAlignment="1" applyProtection="1">
      <alignment vertical="center"/>
      <protection locked="0"/>
    </xf>
    <xf numFmtId="43" fontId="0" fillId="0" borderId="12" xfId="2" applyFont="1" applyFill="1" applyBorder="1" applyAlignment="1">
      <alignment vertical="center"/>
    </xf>
    <xf numFmtId="43" fontId="0" fillId="0" borderId="13" xfId="2" applyFont="1" applyFill="1" applyBorder="1"/>
    <xf numFmtId="0" fontId="0" fillId="0" borderId="0" xfId="0"/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Fill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1" fillId="2" borderId="10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1" fillId="0" borderId="13" xfId="0" applyFont="1" applyFill="1" applyBorder="1" applyAlignment="1">
      <alignment horizontal="left" vertical="center" wrapText="1" indent="3"/>
    </xf>
    <xf numFmtId="0" fontId="0" fillId="0" borderId="15" xfId="0" applyFill="1" applyBorder="1" applyAlignment="1">
      <alignment horizontal="left" vertical="center" indent="6"/>
    </xf>
    <xf numFmtId="0" fontId="1" fillId="0" borderId="12" xfId="0" applyFont="1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vertical="center" indent="12"/>
    </xf>
    <xf numFmtId="0" fontId="1" fillId="0" borderId="13" xfId="0" applyFont="1" applyFill="1" applyBorder="1" applyAlignment="1">
      <alignment horizontal="left" vertical="center" indent="3"/>
    </xf>
    <xf numFmtId="3" fontId="0" fillId="0" borderId="13" xfId="0" applyNumberFormat="1" applyFill="1" applyBorder="1"/>
    <xf numFmtId="3" fontId="0" fillId="0" borderId="13" xfId="0" applyNumberFormat="1" applyFill="1" applyBorder="1" applyAlignment="1">
      <alignment vertical="center"/>
    </xf>
    <xf numFmtId="43" fontId="1" fillId="0" borderId="12" xfId="2" applyFont="1" applyFill="1" applyBorder="1" applyProtection="1">
      <protection locked="0"/>
    </xf>
    <xf numFmtId="43" fontId="0" fillId="0" borderId="12" xfId="2" applyFont="1" applyFill="1" applyBorder="1" applyProtection="1">
      <protection locked="0"/>
    </xf>
    <xf numFmtId="43" fontId="0" fillId="0" borderId="12" xfId="2" applyFont="1" applyFill="1" applyBorder="1"/>
    <xf numFmtId="43" fontId="10" fillId="2" borderId="14" xfId="2" applyFont="1" applyFill="1" applyBorder="1" applyAlignment="1"/>
    <xf numFmtId="43" fontId="11" fillId="2" borderId="14" xfId="2" applyFont="1" applyFill="1" applyBorder="1" applyAlignment="1"/>
    <xf numFmtId="43" fontId="9" fillId="0" borderId="12" xfId="2" applyFont="1" applyFill="1" applyBorder="1" applyProtection="1">
      <protection locked="0"/>
    </xf>
    <xf numFmtId="43" fontId="1" fillId="0" borderId="12" xfId="2" applyFont="1" applyFill="1" applyBorder="1"/>
    <xf numFmtId="43" fontId="1" fillId="0" borderId="12" xfId="2" applyFont="1" applyFill="1" applyBorder="1" applyAlignment="1" applyProtection="1">
      <alignment vertical="center"/>
      <protection locked="0"/>
    </xf>
    <xf numFmtId="43" fontId="0" fillId="0" borderId="12" xfId="2" applyFont="1" applyFill="1" applyBorder="1" applyAlignment="1" applyProtection="1">
      <alignment vertical="center"/>
      <protection locked="0"/>
    </xf>
    <xf numFmtId="43" fontId="0" fillId="0" borderId="12" xfId="2" applyFont="1" applyFill="1" applyBorder="1" applyAlignment="1">
      <alignment vertical="center"/>
    </xf>
    <xf numFmtId="43" fontId="0" fillId="0" borderId="13" xfId="2" applyFont="1" applyFill="1" applyBorder="1" applyAlignment="1">
      <alignment vertical="center"/>
    </xf>
    <xf numFmtId="43" fontId="11" fillId="2" borderId="14" xfId="2" applyFont="1" applyFill="1" applyBorder="1" applyAlignment="1">
      <alignment vertical="center"/>
    </xf>
    <xf numFmtId="43" fontId="1" fillId="0" borderId="12" xfId="2" applyFont="1" applyFill="1" applyBorder="1" applyAlignment="1">
      <alignment vertical="center"/>
    </xf>
    <xf numFmtId="43" fontId="11" fillId="2" borderId="14" xfId="2" applyFont="1" applyFill="1" applyBorder="1"/>
    <xf numFmtId="43" fontId="0" fillId="0" borderId="13" xfId="2" applyFont="1" applyFill="1" applyBorder="1"/>
    <xf numFmtId="43" fontId="3" fillId="0" borderId="12" xfId="2" applyFont="1" applyFill="1" applyBorder="1" applyProtection="1">
      <protection locked="0"/>
    </xf>
    <xf numFmtId="43" fontId="3" fillId="0" borderId="15" xfId="2" applyFont="1" applyFill="1" applyBorder="1" applyAlignment="1" applyProtection="1">
      <alignment vertical="center"/>
      <protection locked="0"/>
    </xf>
    <xf numFmtId="3" fontId="0" fillId="0" borderId="15" xfId="0" applyNumberFormat="1" applyFont="1" applyFill="1" applyBorder="1" applyProtection="1">
      <protection locked="0"/>
    </xf>
    <xf numFmtId="43" fontId="3" fillId="0" borderId="12" xfId="2" applyFont="1" applyFill="1" applyBorder="1" applyAlignment="1" applyProtection="1">
      <alignment vertical="center"/>
      <protection locked="0"/>
    </xf>
    <xf numFmtId="0" fontId="0" fillId="0" borderId="0" xfId="0"/>
    <xf numFmtId="0" fontId="12" fillId="0" borderId="0" xfId="0" applyFont="1"/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9"/>
    </xf>
    <xf numFmtId="0" fontId="13" fillId="0" borderId="0" xfId="0" applyFont="1" applyAlignment="1">
      <alignment vertical="center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2" xfId="0" applyFill="1" applyBorder="1" applyAlignment="1">
      <alignment horizontal="left" vertical="center" wrapText="1" indent="3"/>
    </xf>
    <xf numFmtId="3" fontId="0" fillId="0" borderId="0" xfId="0" applyNumberFormat="1"/>
    <xf numFmtId="43" fontId="0" fillId="0" borderId="12" xfId="2" applyFont="1" applyFill="1" applyBorder="1"/>
    <xf numFmtId="43" fontId="0" fillId="0" borderId="12" xfId="2" applyFont="1" applyFill="1" applyBorder="1" applyAlignment="1" applyProtection="1">
      <alignment vertical="center"/>
      <protection locked="0"/>
    </xf>
    <xf numFmtId="43" fontId="1" fillId="0" borderId="12" xfId="2" applyFont="1" applyFill="1" applyBorder="1" applyAlignment="1" applyProtection="1">
      <alignment vertical="center"/>
      <protection locked="0"/>
    </xf>
    <xf numFmtId="43" fontId="0" fillId="2" borderId="14" xfId="2" applyFont="1" applyFill="1" applyBorder="1" applyAlignment="1">
      <alignment vertical="center"/>
    </xf>
    <xf numFmtId="43" fontId="0" fillId="0" borderId="12" xfId="2" applyFont="1" applyFill="1" applyBorder="1" applyAlignment="1">
      <alignment vertical="center"/>
    </xf>
    <xf numFmtId="43" fontId="0" fillId="0" borderId="13" xfId="2" applyFont="1" applyFill="1" applyBorder="1"/>
    <xf numFmtId="43" fontId="0" fillId="0" borderId="0" xfId="2" applyFont="1"/>
    <xf numFmtId="43" fontId="0" fillId="0" borderId="0" xfId="2" applyFont="1" applyFill="1" applyBorder="1" applyAlignment="1" applyProtection="1">
      <alignment vertical="center"/>
      <protection locked="0"/>
    </xf>
    <xf numFmtId="43" fontId="3" fillId="0" borderId="12" xfId="2" applyFont="1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0" fontId="1" fillId="2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16" fillId="0" borderId="5" xfId="3" applyFont="1" applyBorder="1" applyAlignment="1">
      <alignment horizontal="left" vertical="top"/>
    </xf>
    <xf numFmtId="0" fontId="17" fillId="0" borderId="5" xfId="3" applyFont="1" applyBorder="1" applyAlignment="1">
      <alignment horizontal="left" vertical="top"/>
    </xf>
    <xf numFmtId="43" fontId="1" fillId="3" borderId="12" xfId="2" applyFont="1" applyFill="1" applyBorder="1" applyAlignment="1" applyProtection="1">
      <alignment vertical="center"/>
      <protection locked="0"/>
    </xf>
    <xf numFmtId="43" fontId="0" fillId="3" borderId="12" xfId="2" applyFont="1" applyFill="1" applyBorder="1" applyAlignment="1" applyProtection="1">
      <alignment vertical="center"/>
      <protection locked="0"/>
    </xf>
    <xf numFmtId="43" fontId="0" fillId="3" borderId="12" xfId="2" applyFont="1" applyFill="1" applyBorder="1" applyAlignment="1">
      <alignment vertical="center"/>
    </xf>
    <xf numFmtId="43" fontId="0" fillId="0" borderId="13" xfId="2" applyFont="1" applyBorder="1"/>
    <xf numFmtId="43" fontId="3" fillId="3" borderId="12" xfId="2" applyFont="1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 applyFill="1" applyBorder="1"/>
    <xf numFmtId="0" fontId="1" fillId="0" borderId="15" xfId="0" applyFont="1" applyFill="1" applyBorder="1" applyAlignment="1">
      <alignment horizontal="left" vertical="center" indent="3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0" fillId="0" borderId="12" xfId="0" applyFill="1" applyBorder="1" applyAlignment="1" applyProtection="1">
      <alignment horizontal="left" vertical="center" indent="6"/>
      <protection locked="0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 wrapText="1"/>
    </xf>
    <xf numFmtId="43" fontId="1" fillId="0" borderId="15" xfId="2" applyFont="1" applyFill="1" applyBorder="1" applyAlignment="1" applyProtection="1">
      <alignment vertical="center"/>
      <protection locked="0"/>
    </xf>
    <xf numFmtId="43" fontId="0" fillId="0" borderId="12" xfId="2" applyFont="1" applyFill="1" applyBorder="1" applyAlignment="1" applyProtection="1">
      <alignment vertical="center"/>
      <protection locked="0"/>
    </xf>
    <xf numFmtId="43" fontId="0" fillId="0" borderId="12" xfId="2" applyFont="1" applyFill="1" applyBorder="1" applyAlignment="1">
      <alignment vertical="center"/>
    </xf>
    <xf numFmtId="43" fontId="1" fillId="0" borderId="12" xfId="2" applyFont="1" applyFill="1" applyBorder="1" applyAlignment="1" applyProtection="1">
      <alignment vertical="center"/>
      <protection locked="0"/>
    </xf>
    <xf numFmtId="43" fontId="0" fillId="0" borderId="13" xfId="2" applyFont="1" applyBorder="1" applyAlignment="1">
      <alignment vertical="center"/>
    </xf>
    <xf numFmtId="0" fontId="0" fillId="0" borderId="12" xfId="0" applyFont="1" applyFill="1" applyBorder="1" applyAlignment="1" applyProtection="1">
      <alignment horizontal="left" vertical="center" indent="6"/>
      <protection locked="0"/>
    </xf>
    <xf numFmtId="43" fontId="3" fillId="0" borderId="12" xfId="2" applyFont="1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0" fontId="1" fillId="2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indent="3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6"/>
    </xf>
    <xf numFmtId="0" fontId="0" fillId="0" borderId="12" xfId="0" applyFill="1" applyBorder="1" applyAlignment="1">
      <alignment horizontal="left" vertical="center" wrapText="1" indent="9"/>
    </xf>
    <xf numFmtId="0" fontId="18" fillId="0" borderId="5" xfId="3" applyFont="1" applyBorder="1" applyAlignment="1">
      <alignment horizontal="left"/>
    </xf>
    <xf numFmtId="43" fontId="1" fillId="0" borderId="4" xfId="2" applyFont="1" applyFill="1" applyBorder="1" applyAlignment="1" applyProtection="1">
      <alignment vertical="center"/>
      <protection locked="0"/>
    </xf>
    <xf numFmtId="43" fontId="0" fillId="0" borderId="6" xfId="2" applyFont="1" applyFill="1" applyBorder="1" applyAlignment="1" applyProtection="1">
      <alignment vertical="center"/>
      <protection locked="0"/>
    </xf>
    <xf numFmtId="43" fontId="1" fillId="0" borderId="6" xfId="2" applyFont="1" applyFill="1" applyBorder="1" applyAlignment="1" applyProtection="1">
      <alignment vertical="center"/>
      <protection locked="0"/>
    </xf>
    <xf numFmtId="43" fontId="0" fillId="0" borderId="6" xfId="2" applyFont="1" applyFill="1" applyBorder="1" applyAlignment="1" applyProtection="1">
      <alignment vertical="center" wrapText="1"/>
      <protection locked="0"/>
    </xf>
    <xf numFmtId="43" fontId="0" fillId="0" borderId="6" xfId="2" applyFont="1" applyFill="1" applyBorder="1" applyAlignment="1">
      <alignment vertical="center"/>
    </xf>
    <xf numFmtId="43" fontId="0" fillId="0" borderId="8" xfId="2" applyFont="1" applyFill="1" applyBorder="1"/>
    <xf numFmtId="43" fontId="3" fillId="0" borderId="6" xfId="2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1" fillId="0" borderId="15" xfId="0" applyFont="1" applyFill="1" applyBorder="1" applyAlignment="1">
      <alignment horizontal="left" vertical="center" indent="3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6"/>
    </xf>
    <xf numFmtId="0" fontId="1" fillId="0" borderId="12" xfId="0" applyFont="1" applyFill="1" applyBorder="1" applyAlignment="1">
      <alignment horizontal="left" indent="3"/>
    </xf>
    <xf numFmtId="0" fontId="1" fillId="2" borderId="11" xfId="0" applyFont="1" applyFill="1" applyBorder="1" applyAlignment="1">
      <alignment horizontal="center" vertical="center" wrapText="1"/>
    </xf>
    <xf numFmtId="43" fontId="1" fillId="0" borderId="6" xfId="2" applyFont="1" applyFill="1" applyBorder="1" applyAlignment="1" applyProtection="1">
      <alignment horizontal="right" vertical="center"/>
      <protection locked="0"/>
    </xf>
    <xf numFmtId="43" fontId="0" fillId="0" borderId="6" xfId="2" applyFont="1" applyFill="1" applyBorder="1" applyAlignment="1" applyProtection="1">
      <alignment horizontal="right" vertical="center"/>
      <protection locked="0"/>
    </xf>
    <xf numFmtId="43" fontId="0" fillId="0" borderId="6" xfId="2" applyFont="1" applyFill="1" applyBorder="1" applyAlignment="1">
      <alignment horizontal="right" vertical="center"/>
    </xf>
    <xf numFmtId="43" fontId="0" fillId="0" borderId="8" xfId="2" applyFont="1" applyBorder="1" applyAlignment="1">
      <alignment horizontal="center"/>
    </xf>
    <xf numFmtId="43" fontId="3" fillId="0" borderId="6" xfId="2" applyFont="1" applyFill="1" applyBorder="1" applyAlignment="1" applyProtection="1">
      <alignment horizontal="right" vertical="center"/>
      <protection locked="0"/>
    </xf>
    <xf numFmtId="0" fontId="0" fillId="0" borderId="0" xfId="0" applyBorder="1"/>
    <xf numFmtId="0" fontId="0" fillId="0" borderId="12" xfId="0" applyFill="1" applyBorder="1" applyAlignment="1">
      <alignment horizontal="left" indent="6"/>
    </xf>
    <xf numFmtId="0" fontId="0" fillId="0" borderId="13" xfId="0" applyFill="1" applyBorder="1"/>
    <xf numFmtId="0" fontId="1" fillId="0" borderId="12" xfId="0" applyFont="1" applyFill="1" applyBorder="1" applyAlignment="1">
      <alignment horizontal="left" indent="3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6"/>
    </xf>
    <xf numFmtId="0" fontId="0" fillId="0" borderId="12" xfId="0" applyFont="1" applyFill="1" applyBorder="1" applyAlignment="1">
      <alignment horizontal="left" vertical="center" wrapText="1" indent="3"/>
    </xf>
    <xf numFmtId="0" fontId="0" fillId="0" borderId="13" xfId="0" applyFill="1" applyBorder="1" applyAlignment="1">
      <alignment vertical="center"/>
    </xf>
    <xf numFmtId="0" fontId="1" fillId="0" borderId="15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vertical="center"/>
      <protection locked="0"/>
    </xf>
    <xf numFmtId="0" fontId="1" fillId="0" borderId="12" xfId="0" applyFont="1" applyFill="1" applyBorder="1" applyAlignment="1">
      <alignment vertical="center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1" fillId="0" borderId="15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vertical="center"/>
      <protection locked="0"/>
    </xf>
    <xf numFmtId="0" fontId="1" fillId="2" borderId="16" xfId="0" applyFont="1" applyFill="1" applyBorder="1" applyAlignment="1" applyProtection="1">
      <alignment horizontal="center" vertical="center" wrapText="1"/>
    </xf>
    <xf numFmtId="0" fontId="0" fillId="0" borderId="12" xfId="0" applyFill="1" applyBorder="1" applyAlignment="1"/>
    <xf numFmtId="0" fontId="0" fillId="0" borderId="0" xfId="0"/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6"/>
    </xf>
    <xf numFmtId="0" fontId="0" fillId="0" borderId="12" xfId="0" applyFont="1" applyFill="1" applyBorder="1" applyAlignment="1">
      <alignment horizontal="left" vertical="center" wrapText="1" indent="3"/>
    </xf>
    <xf numFmtId="0" fontId="0" fillId="0" borderId="13" xfId="0" applyBorder="1" applyAlignment="1">
      <alignment vertical="center"/>
    </xf>
    <xf numFmtId="0" fontId="1" fillId="2" borderId="16" xfId="0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>
      <alignment wrapText="1"/>
    </xf>
    <xf numFmtId="0" fontId="0" fillId="0" borderId="12" xfId="0" applyBorder="1"/>
    <xf numFmtId="0" fontId="1" fillId="0" borderId="10" xfId="0" applyFont="1" applyBorder="1" applyAlignment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wrapText="1" indent="6"/>
    </xf>
    <xf numFmtId="0" fontId="0" fillId="0" borderId="13" xfId="0" applyBorder="1" applyAlignment="1">
      <alignment vertical="center"/>
    </xf>
    <xf numFmtId="0" fontId="1" fillId="2" borderId="16" xfId="0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12" xfId="0" applyFont="1" applyBorder="1" applyAlignment="1">
      <alignment horizontal="left" vertical="center" wrapText="1" indent="3"/>
    </xf>
    <xf numFmtId="0" fontId="0" fillId="0" borderId="12" xfId="0" applyBorder="1" applyAlignment="1">
      <alignment horizontal="left" vertical="center" wrapText="1" indent="6"/>
    </xf>
    <xf numFmtId="0" fontId="0" fillId="0" borderId="12" xfId="0" applyBorder="1" applyAlignment="1">
      <alignment horizontal="left" vertical="center" wrapText="1" indent="3"/>
    </xf>
    <xf numFmtId="0" fontId="0" fillId="0" borderId="12" xfId="0" applyBorder="1" applyAlignment="1">
      <alignment horizontal="left" vertical="center" wrapText="1" indent="9"/>
    </xf>
    <xf numFmtId="0" fontId="0" fillId="0" borderId="13" xfId="0" applyBorder="1" applyAlignment="1">
      <alignment horizontal="left" vertical="center" wrapText="1" indent="3"/>
    </xf>
    <xf numFmtId="3" fontId="0" fillId="0" borderId="12" xfId="0" applyNumberFormat="1" applyFill="1" applyBorder="1" applyAlignment="1" applyProtection="1">
      <alignment vertical="center"/>
      <protection locked="0"/>
    </xf>
    <xf numFmtId="10" fontId="0" fillId="0" borderId="12" xfId="0" applyNumberFormat="1" applyFill="1" applyBorder="1" applyAlignment="1" applyProtection="1">
      <alignment vertical="center"/>
      <protection locked="0"/>
    </xf>
    <xf numFmtId="9" fontId="0" fillId="0" borderId="12" xfId="0" applyNumberFormat="1" applyFill="1" applyBorder="1" applyAlignment="1" applyProtection="1">
      <alignment vertical="center"/>
      <protection locked="0"/>
    </xf>
    <xf numFmtId="44" fontId="1" fillId="0" borderId="15" xfId="0" applyNumberFormat="1" applyFont="1" applyFill="1" applyBorder="1" applyAlignment="1" applyProtection="1">
      <alignment vertical="center"/>
      <protection locked="0"/>
    </xf>
    <xf numFmtId="44" fontId="0" fillId="0" borderId="12" xfId="0" applyNumberFormat="1" applyFill="1" applyBorder="1" applyAlignment="1" applyProtection="1">
      <alignment vertical="center"/>
      <protection locked="0"/>
    </xf>
    <xf numFmtId="44" fontId="0" fillId="0" borderId="12" xfId="0" applyNumberFormat="1" applyFill="1" applyBorder="1" applyAlignment="1">
      <alignment vertical="center"/>
    </xf>
    <xf numFmtId="44" fontId="1" fillId="0" borderId="12" xfId="0" applyNumberFormat="1" applyFont="1" applyFill="1" applyBorder="1" applyAlignment="1" applyProtection="1">
      <alignment vertical="center"/>
      <protection locked="0"/>
    </xf>
    <xf numFmtId="44" fontId="1" fillId="0" borderId="12" xfId="0" applyNumberFormat="1" applyFont="1" applyFill="1" applyBorder="1" applyAlignment="1">
      <alignment vertical="center"/>
    </xf>
    <xf numFmtId="44" fontId="0" fillId="0" borderId="13" xfId="0" applyNumberFormat="1" applyFill="1" applyBorder="1"/>
    <xf numFmtId="44" fontId="0" fillId="0" borderId="13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22" fillId="0" borderId="15" xfId="0" applyNumberFormat="1" applyFont="1" applyFill="1" applyBorder="1" applyAlignment="1" applyProtection="1">
      <alignment vertical="center"/>
      <protection locked="0"/>
    </xf>
    <xf numFmtId="4" fontId="23" fillId="0" borderId="12" xfId="3" applyNumberFormat="1" applyFont="1" applyBorder="1" applyAlignment="1">
      <alignment vertical="center"/>
    </xf>
    <xf numFmtId="4" fontId="23" fillId="0" borderId="12" xfId="0" applyNumberFormat="1" applyFont="1" applyFill="1" applyBorder="1" applyAlignment="1" applyProtection="1">
      <alignment vertical="center"/>
      <protection locked="0"/>
    </xf>
    <xf numFmtId="4" fontId="23" fillId="0" borderId="12" xfId="0" applyNumberFormat="1" applyFont="1" applyFill="1" applyBorder="1" applyAlignment="1">
      <alignment vertical="center"/>
    </xf>
    <xf numFmtId="4" fontId="22" fillId="0" borderId="12" xfId="0" applyNumberFormat="1" applyFont="1" applyFill="1" applyBorder="1" applyAlignment="1" applyProtection="1">
      <alignment vertical="center"/>
      <protection locked="0"/>
    </xf>
    <xf numFmtId="4" fontId="23" fillId="0" borderId="12" xfId="2" applyNumberFormat="1" applyFont="1" applyFill="1" applyBorder="1" applyAlignment="1" applyProtection="1">
      <alignment vertical="center"/>
      <protection locked="0"/>
    </xf>
    <xf numFmtId="4" fontId="15" fillId="0" borderId="12" xfId="3" applyNumberFormat="1" applyFont="1" applyBorder="1" applyAlignment="1">
      <alignment vertical="center"/>
    </xf>
    <xf numFmtId="4" fontId="15" fillId="0" borderId="12" xfId="3" applyNumberFormat="1" applyFont="1" applyBorder="1" applyAlignment="1">
      <alignment vertical="center"/>
    </xf>
    <xf numFmtId="4" fontId="0" fillId="0" borderId="13" xfId="0" applyNumberFormat="1" applyFill="1" applyBorder="1" applyAlignment="1">
      <alignment vertical="center"/>
    </xf>
    <xf numFmtId="0" fontId="23" fillId="0" borderId="0" xfId="0" applyFont="1"/>
    <xf numFmtId="4" fontId="22" fillId="0" borderId="12" xfId="3" applyNumberFormat="1" applyFont="1" applyBorder="1" applyAlignment="1">
      <alignment vertical="center"/>
    </xf>
    <xf numFmtId="0" fontId="0" fillId="0" borderId="12" xfId="0" applyFill="1" applyBorder="1" applyAlignment="1">
      <alignment horizontal="left" indent="9"/>
    </xf>
    <xf numFmtId="0" fontId="0" fillId="0" borderId="12" xfId="0" applyFill="1" applyBorder="1" applyAlignment="1">
      <alignment horizontal="left" indent="3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 applyProtection="1">
      <alignment horizontal="left" vertical="center"/>
    </xf>
    <xf numFmtId="0" fontId="1" fillId="2" borderId="13" xfId="0" applyFont="1" applyFill="1" applyBorder="1" applyAlignment="1" applyProtection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left" vertical="center" wrapText="1"/>
    </xf>
    <xf numFmtId="0" fontId="1" fillId="2" borderId="13" xfId="0" applyFont="1" applyFill="1" applyBorder="1" applyAlignment="1" applyProtection="1">
      <alignment horizontal="left" vertical="center" wrapText="1"/>
    </xf>
  </cellXfs>
  <cellStyles count="8">
    <cellStyle name="Millares" xfId="1" builtinId="3"/>
    <cellStyle name="Millares 2" xfId="2"/>
    <cellStyle name="Moneda 2" xfId="6"/>
    <cellStyle name="Moneda 3" xfId="7"/>
    <cellStyle name="Normal" xfId="0" builtinId="0"/>
    <cellStyle name="Normal 2" xfId="4"/>
    <cellStyle name="Normal 2 2" xfId="5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MENDOZA/Desktop/RESPALDO%20JL%20TESORERIA/JMENDOZA/Documents/Aaaa/Cuentas%20Publicas%202018/4TO%20TRIMESTRE/0361_LDF_1803_MSFR_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6">
          <cell r="C6" t="str">
            <v>MUNICIPIO SAN FRANCISCO DEL RINCON, Gobierno del Estado de Guanajuato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tabSelected="1" zoomScaleNormal="100" workbookViewId="0">
      <selection activeCell="A32" sqref="A32"/>
    </sheetView>
  </sheetViews>
  <sheetFormatPr baseColWidth="10" defaultColWidth="14.7109375" defaultRowHeight="15" zeroHeight="1"/>
  <cols>
    <col min="1" max="1" width="78" style="19" customWidth="1"/>
    <col min="2" max="2" width="19.5703125" customWidth="1"/>
    <col min="3" max="3" width="18.28515625" customWidth="1"/>
    <col min="4" max="4" width="75.5703125" style="19" customWidth="1"/>
    <col min="5" max="5" width="20" customWidth="1"/>
    <col min="6" max="6" width="20.7109375" customWidth="1"/>
  </cols>
  <sheetData>
    <row r="1" spans="1:6" s="1" customFormat="1" ht="37.5" customHeight="1">
      <c r="A1" s="294" t="s">
        <v>0</v>
      </c>
      <c r="B1" s="294"/>
      <c r="C1" s="294"/>
      <c r="D1" s="294"/>
      <c r="E1" s="294"/>
      <c r="F1" s="294"/>
    </row>
    <row r="2" spans="1:6">
      <c r="A2" s="295" t="s">
        <v>122</v>
      </c>
      <c r="B2" s="296"/>
      <c r="C2" s="296"/>
      <c r="D2" s="296"/>
      <c r="E2" s="296"/>
      <c r="F2" s="297"/>
    </row>
    <row r="3" spans="1:6">
      <c r="A3" s="298" t="s">
        <v>1</v>
      </c>
      <c r="B3" s="299"/>
      <c r="C3" s="299"/>
      <c r="D3" s="299"/>
      <c r="E3" s="299"/>
      <c r="F3" s="300"/>
    </row>
    <row r="4" spans="1:6">
      <c r="A4" s="301" t="s">
        <v>123</v>
      </c>
      <c r="B4" s="302"/>
      <c r="C4" s="302"/>
      <c r="D4" s="302"/>
      <c r="E4" s="302"/>
      <c r="F4" s="303"/>
    </row>
    <row r="5" spans="1:6">
      <c r="A5" s="304" t="s">
        <v>2</v>
      </c>
      <c r="B5" s="305"/>
      <c r="C5" s="305"/>
      <c r="D5" s="305"/>
      <c r="E5" s="305"/>
      <c r="F5" s="306"/>
    </row>
    <row r="6" spans="1:6" s="6" customFormat="1">
      <c r="A6" s="2" t="s">
        <v>3</v>
      </c>
      <c r="B6" s="3">
        <v>2019</v>
      </c>
      <c r="C6" s="4">
        <v>2018</v>
      </c>
      <c r="D6" s="5" t="s">
        <v>4</v>
      </c>
      <c r="E6" s="3">
        <v>2019</v>
      </c>
      <c r="F6" s="4">
        <v>2018</v>
      </c>
    </row>
    <row r="7" spans="1:6">
      <c r="A7" s="7" t="s">
        <v>5</v>
      </c>
      <c r="B7" s="8"/>
      <c r="C7" s="8"/>
      <c r="D7" s="9" t="s">
        <v>6</v>
      </c>
      <c r="E7" s="8"/>
      <c r="F7" s="8"/>
    </row>
    <row r="8" spans="1:6">
      <c r="A8" s="10" t="s">
        <v>7</v>
      </c>
      <c r="B8" s="11"/>
      <c r="C8" s="11"/>
      <c r="D8" s="12" t="s">
        <v>8</v>
      </c>
      <c r="E8" s="11"/>
      <c r="F8" s="11"/>
    </row>
    <row r="9" spans="1:6">
      <c r="A9" s="13" t="s">
        <v>9</v>
      </c>
      <c r="B9" s="32">
        <f>SUM(B10:B16)</f>
        <v>108539198.77</v>
      </c>
      <c r="C9" s="32">
        <f>SUM(C10:C16)</f>
        <v>83156409.909999996</v>
      </c>
      <c r="D9" s="20" t="s">
        <v>10</v>
      </c>
      <c r="E9" s="32">
        <f>SUM(E10:E18)</f>
        <v>21179730.229999997</v>
      </c>
      <c r="F9" s="32">
        <f>SUM(F10:F18)</f>
        <v>21077133.180000003</v>
      </c>
    </row>
    <row r="10" spans="1:6">
      <c r="A10" s="14" t="s">
        <v>11</v>
      </c>
      <c r="B10" s="35">
        <v>-1754.28</v>
      </c>
      <c r="C10" s="35">
        <v>22168.720000000001</v>
      </c>
      <c r="D10" s="21" t="s">
        <v>12</v>
      </c>
      <c r="E10" s="35">
        <v>180086.85</v>
      </c>
      <c r="F10" s="35">
        <v>2205004.5299999998</v>
      </c>
    </row>
    <row r="11" spans="1:6">
      <c r="A11" s="14" t="s">
        <v>13</v>
      </c>
      <c r="B11" s="35">
        <v>76270938.420000002</v>
      </c>
      <c r="C11" s="35">
        <v>22666506.219999999</v>
      </c>
      <c r="D11" s="21" t="s">
        <v>14</v>
      </c>
      <c r="E11" s="35">
        <v>10931670.52</v>
      </c>
      <c r="F11" s="35">
        <v>5464809.2800000003</v>
      </c>
    </row>
    <row r="12" spans="1:6">
      <c r="A12" s="14" t="s">
        <v>15</v>
      </c>
      <c r="B12" s="32"/>
      <c r="C12" s="32"/>
      <c r="D12" s="21" t="s">
        <v>16</v>
      </c>
      <c r="E12" s="35">
        <v>754071.94</v>
      </c>
      <c r="F12" s="35">
        <v>3319667.88</v>
      </c>
    </row>
    <row r="13" spans="1:6">
      <c r="A13" s="14" t="s">
        <v>17</v>
      </c>
      <c r="B13" s="35">
        <v>1920068.22</v>
      </c>
      <c r="C13" s="35">
        <v>2391984.62</v>
      </c>
      <c r="D13" s="21" t="s">
        <v>18</v>
      </c>
      <c r="E13" s="32"/>
      <c r="F13" s="32"/>
    </row>
    <row r="14" spans="1:6">
      <c r="A14" s="14" t="s">
        <v>19</v>
      </c>
      <c r="B14" s="35">
        <v>29350495.469999999</v>
      </c>
      <c r="C14" s="35">
        <v>57530234.890000001</v>
      </c>
      <c r="D14" s="21" t="s">
        <v>20</v>
      </c>
      <c r="E14" s="35">
        <v>0</v>
      </c>
      <c r="F14" s="35">
        <v>3999.83</v>
      </c>
    </row>
    <row r="15" spans="1:6">
      <c r="A15" s="14" t="s">
        <v>21</v>
      </c>
      <c r="B15" s="35">
        <v>999450.94</v>
      </c>
      <c r="C15" s="35">
        <v>545515.46</v>
      </c>
      <c r="D15" s="21" t="s">
        <v>22</v>
      </c>
      <c r="E15" s="32"/>
      <c r="F15" s="32"/>
    </row>
    <row r="16" spans="1:6">
      <c r="A16" s="14" t="s">
        <v>23</v>
      </c>
      <c r="B16" s="32"/>
      <c r="C16" s="32"/>
      <c r="D16" s="21" t="s">
        <v>24</v>
      </c>
      <c r="E16" s="35">
        <v>1401064.93</v>
      </c>
      <c r="F16" s="35">
        <v>2639515.29</v>
      </c>
    </row>
    <row r="17" spans="1:6">
      <c r="A17" s="13" t="s">
        <v>25</v>
      </c>
      <c r="B17" s="32">
        <f>SUM(B18:B24)</f>
        <v>17900095.710000001</v>
      </c>
      <c r="C17" s="32">
        <f>SUM(C18:C24)</f>
        <v>14091433.060000001</v>
      </c>
      <c r="D17" s="21" t="s">
        <v>26</v>
      </c>
      <c r="E17" s="32"/>
      <c r="F17" s="32"/>
    </row>
    <row r="18" spans="1:6">
      <c r="A18" s="15" t="s">
        <v>27</v>
      </c>
      <c r="B18" s="35">
        <v>100113.4</v>
      </c>
      <c r="C18" s="35">
        <v>97303</v>
      </c>
      <c r="D18" s="21" t="s">
        <v>28</v>
      </c>
      <c r="E18" s="35">
        <v>7912835.9900000002</v>
      </c>
      <c r="F18" s="35">
        <v>7444136.3700000001</v>
      </c>
    </row>
    <row r="19" spans="1:6">
      <c r="A19" s="15" t="s">
        <v>29</v>
      </c>
      <c r="B19" s="35">
        <v>4591</v>
      </c>
      <c r="C19" s="35">
        <v>6825.78</v>
      </c>
      <c r="D19" s="20" t="s">
        <v>30</v>
      </c>
      <c r="E19" s="32">
        <f>SUM(E20:E22)</f>
        <v>0</v>
      </c>
      <c r="F19" s="32">
        <f>SUM(F20:F22)</f>
        <v>0</v>
      </c>
    </row>
    <row r="20" spans="1:6">
      <c r="A20" s="15" t="s">
        <v>31</v>
      </c>
      <c r="B20" s="35">
        <v>6308976.9400000004</v>
      </c>
      <c r="C20" s="35">
        <v>2585711.89</v>
      </c>
      <c r="D20" s="21" t="s">
        <v>32</v>
      </c>
      <c r="E20" s="35">
        <v>0</v>
      </c>
      <c r="F20" s="35">
        <v>0</v>
      </c>
    </row>
    <row r="21" spans="1:6">
      <c r="A21" s="15" t="s">
        <v>33</v>
      </c>
      <c r="B21" s="35">
        <v>-1390966.12</v>
      </c>
      <c r="C21" s="35">
        <v>-1602355.38</v>
      </c>
      <c r="D21" s="21" t="s">
        <v>34</v>
      </c>
      <c r="E21" s="35">
        <v>0</v>
      </c>
      <c r="F21" s="35">
        <v>0</v>
      </c>
    </row>
    <row r="22" spans="1:6">
      <c r="A22" s="15" t="s">
        <v>35</v>
      </c>
      <c r="B22" s="35">
        <v>6466.27</v>
      </c>
      <c r="C22" s="35">
        <v>-9033.73</v>
      </c>
      <c r="D22" s="21" t="s">
        <v>36</v>
      </c>
      <c r="E22" s="35">
        <v>0</v>
      </c>
      <c r="F22" s="35">
        <v>0</v>
      </c>
    </row>
    <row r="23" spans="1:6">
      <c r="A23" s="15" t="s">
        <v>37</v>
      </c>
      <c r="B23" s="32"/>
      <c r="C23" s="32"/>
      <c r="D23" s="20" t="s">
        <v>38</v>
      </c>
      <c r="E23" s="32">
        <f>E24+E25</f>
        <v>1591134</v>
      </c>
      <c r="F23" s="32">
        <f>F24+F25</f>
        <v>0</v>
      </c>
    </row>
    <row r="24" spans="1:6">
      <c r="A24" s="15" t="s">
        <v>39</v>
      </c>
      <c r="B24" s="35">
        <v>12870914.220000001</v>
      </c>
      <c r="C24" s="35">
        <v>13012981.5</v>
      </c>
      <c r="D24" s="21" t="s">
        <v>40</v>
      </c>
      <c r="E24" s="35">
        <v>1591134</v>
      </c>
      <c r="F24" s="35">
        <v>0</v>
      </c>
    </row>
    <row r="25" spans="1:6">
      <c r="A25" s="13" t="s">
        <v>41</v>
      </c>
      <c r="B25" s="32">
        <f>SUM(B26:B30)</f>
        <v>16542047.060000001</v>
      </c>
      <c r="C25" s="32">
        <f>SUM(C26:C30)</f>
        <v>36065732.630000003</v>
      </c>
      <c r="D25" s="21" t="s">
        <v>42</v>
      </c>
      <c r="E25" s="35">
        <v>0</v>
      </c>
      <c r="F25" s="35">
        <v>0</v>
      </c>
    </row>
    <row r="26" spans="1:6">
      <c r="A26" s="15" t="s">
        <v>43</v>
      </c>
      <c r="B26" s="32"/>
      <c r="C26" s="32"/>
      <c r="D26" s="20" t="s">
        <v>44</v>
      </c>
      <c r="E26" s="35">
        <v>0</v>
      </c>
      <c r="F26" s="35">
        <v>0</v>
      </c>
    </row>
    <row r="27" spans="1:6">
      <c r="A27" s="15" t="s">
        <v>45</v>
      </c>
      <c r="B27" s="35">
        <v>0</v>
      </c>
      <c r="C27" s="35">
        <v>0</v>
      </c>
      <c r="D27" s="20" t="s">
        <v>46</v>
      </c>
      <c r="E27" s="32">
        <f>SUM(E28:E30)</f>
        <v>0</v>
      </c>
      <c r="F27" s="32">
        <f>SUM(F28:F30)</f>
        <v>0</v>
      </c>
    </row>
    <row r="28" spans="1:6">
      <c r="A28" s="15" t="s">
        <v>47</v>
      </c>
      <c r="B28" s="32"/>
      <c r="C28" s="32"/>
      <c r="D28" s="21" t="s">
        <v>48</v>
      </c>
      <c r="E28" s="35">
        <v>0</v>
      </c>
      <c r="F28" s="35">
        <v>0</v>
      </c>
    </row>
    <row r="29" spans="1:6">
      <c r="A29" s="15" t="s">
        <v>49</v>
      </c>
      <c r="B29" s="35">
        <v>16542047.060000001</v>
      </c>
      <c r="C29" s="35">
        <v>36065732.630000003</v>
      </c>
      <c r="D29" s="21" t="s">
        <v>50</v>
      </c>
      <c r="E29" s="35">
        <v>0</v>
      </c>
      <c r="F29" s="35">
        <v>0</v>
      </c>
    </row>
    <row r="30" spans="1:6">
      <c r="A30" s="15" t="s">
        <v>51</v>
      </c>
      <c r="B30" s="32"/>
      <c r="C30" s="32"/>
      <c r="D30" s="21" t="s">
        <v>52</v>
      </c>
      <c r="E30" s="35">
        <v>0</v>
      </c>
      <c r="F30" s="35">
        <v>0</v>
      </c>
    </row>
    <row r="31" spans="1:6">
      <c r="A31" s="13" t="s">
        <v>53</v>
      </c>
      <c r="B31" s="32">
        <f>SUM(B32:B36)</f>
        <v>0</v>
      </c>
      <c r="C31" s="32">
        <f>SUM(C32:C36)</f>
        <v>0</v>
      </c>
      <c r="D31" s="20" t="s">
        <v>54</v>
      </c>
      <c r="E31" s="32">
        <f>SUM(E32:E37)</f>
        <v>0</v>
      </c>
      <c r="F31" s="32">
        <f>SUM(F32:F37)</f>
        <v>0</v>
      </c>
    </row>
    <row r="32" spans="1:6">
      <c r="A32" s="15" t="s">
        <v>55</v>
      </c>
      <c r="B32" s="35">
        <v>0</v>
      </c>
      <c r="C32" s="35">
        <v>0</v>
      </c>
      <c r="D32" s="21" t="s">
        <v>56</v>
      </c>
      <c r="E32" s="32"/>
      <c r="F32" s="32"/>
    </row>
    <row r="33" spans="1:6">
      <c r="A33" s="15" t="s">
        <v>57</v>
      </c>
      <c r="B33" s="32"/>
      <c r="C33" s="32"/>
      <c r="D33" s="21" t="s">
        <v>58</v>
      </c>
      <c r="E33" s="32"/>
      <c r="F33" s="32"/>
    </row>
    <row r="34" spans="1:6">
      <c r="A34" s="15" t="s">
        <v>59</v>
      </c>
      <c r="B34" s="32"/>
      <c r="C34" s="32"/>
      <c r="D34" s="21" t="s">
        <v>60</v>
      </c>
      <c r="E34" s="32"/>
      <c r="F34" s="32"/>
    </row>
    <row r="35" spans="1:6">
      <c r="A35" s="15" t="s">
        <v>61</v>
      </c>
      <c r="B35" s="32"/>
      <c r="C35" s="32"/>
      <c r="D35" s="21" t="s">
        <v>62</v>
      </c>
      <c r="E35" s="32"/>
      <c r="F35" s="32"/>
    </row>
    <row r="36" spans="1:6">
      <c r="A36" s="15" t="s">
        <v>63</v>
      </c>
      <c r="B36" s="32"/>
      <c r="C36" s="32"/>
      <c r="D36" s="21" t="s">
        <v>64</v>
      </c>
      <c r="E36" s="32"/>
      <c r="F36" s="32"/>
    </row>
    <row r="37" spans="1:6">
      <c r="A37" s="13" t="s">
        <v>65</v>
      </c>
      <c r="B37" s="35">
        <v>1080641.17</v>
      </c>
      <c r="C37" s="35">
        <v>1106650.42</v>
      </c>
      <c r="D37" s="21" t="s">
        <v>66</v>
      </c>
      <c r="E37" s="32"/>
      <c r="F37" s="32"/>
    </row>
    <row r="38" spans="1:6">
      <c r="A38" s="13" t="s">
        <v>67</v>
      </c>
      <c r="B38" s="32">
        <f>SUM(B39:B40)</f>
        <v>0</v>
      </c>
      <c r="C38" s="32">
        <f>SUM(C39:C40)</f>
        <v>0</v>
      </c>
      <c r="D38" s="20" t="s">
        <v>68</v>
      </c>
      <c r="E38" s="32">
        <f>SUM(E39:E41)</f>
        <v>0</v>
      </c>
      <c r="F38" s="32">
        <f>SUM(F39:F41)</f>
        <v>0</v>
      </c>
    </row>
    <row r="39" spans="1:6">
      <c r="A39" s="15" t="s">
        <v>69</v>
      </c>
      <c r="B39" s="35">
        <v>0</v>
      </c>
      <c r="C39" s="35">
        <v>0</v>
      </c>
      <c r="D39" s="21" t="s">
        <v>70</v>
      </c>
      <c r="E39" s="35">
        <v>0</v>
      </c>
      <c r="F39" s="35">
        <v>0</v>
      </c>
    </row>
    <row r="40" spans="1:6">
      <c r="A40" s="15" t="s">
        <v>71</v>
      </c>
      <c r="B40" s="35">
        <v>0</v>
      </c>
      <c r="C40" s="35">
        <v>0</v>
      </c>
      <c r="D40" s="21" t="s">
        <v>72</v>
      </c>
      <c r="E40" s="35">
        <v>0</v>
      </c>
      <c r="F40" s="35">
        <v>0</v>
      </c>
    </row>
    <row r="41" spans="1:6">
      <c r="A41" s="13" t="s">
        <v>73</v>
      </c>
      <c r="B41" s="32">
        <f>SUM(B42:B45)</f>
        <v>0</v>
      </c>
      <c r="C41" s="32">
        <f>SUM(C42:C45)</f>
        <v>0</v>
      </c>
      <c r="D41" s="21" t="s">
        <v>74</v>
      </c>
      <c r="E41" s="35">
        <v>0</v>
      </c>
      <c r="F41" s="35">
        <v>0</v>
      </c>
    </row>
    <row r="42" spans="1:6">
      <c r="A42" s="15" t="s">
        <v>75</v>
      </c>
      <c r="B42" s="32"/>
      <c r="C42" s="32"/>
      <c r="D42" s="20" t="s">
        <v>76</v>
      </c>
      <c r="E42" s="32">
        <f>SUM(E43:E45)</f>
        <v>0</v>
      </c>
      <c r="F42" s="32">
        <f>SUM(F43:F45)</f>
        <v>0</v>
      </c>
    </row>
    <row r="43" spans="1:6">
      <c r="A43" s="15" t="s">
        <v>77</v>
      </c>
      <c r="B43" s="32"/>
      <c r="C43" s="32"/>
      <c r="D43" s="21" t="s">
        <v>78</v>
      </c>
      <c r="E43" s="35">
        <v>0</v>
      </c>
      <c r="F43" s="35">
        <v>0</v>
      </c>
    </row>
    <row r="44" spans="1:6">
      <c r="A44" s="15" t="s">
        <v>79</v>
      </c>
      <c r="B44" s="32"/>
      <c r="C44" s="32"/>
      <c r="D44" s="21" t="s">
        <v>80</v>
      </c>
      <c r="E44" s="35">
        <v>0</v>
      </c>
      <c r="F44" s="35">
        <v>0</v>
      </c>
    </row>
    <row r="45" spans="1:6">
      <c r="A45" s="15" t="s">
        <v>81</v>
      </c>
      <c r="B45" s="32"/>
      <c r="C45" s="32"/>
      <c r="D45" s="21" t="s">
        <v>82</v>
      </c>
      <c r="E45" s="35">
        <v>0</v>
      </c>
      <c r="F45" s="35">
        <v>0</v>
      </c>
    </row>
    <row r="46" spans="1:6">
      <c r="A46" s="11"/>
      <c r="B46" s="33"/>
      <c r="C46" s="33"/>
      <c r="D46" s="22"/>
      <c r="E46" s="33"/>
      <c r="F46" s="33"/>
    </row>
    <row r="47" spans="1:6">
      <c r="A47" s="16" t="s">
        <v>83</v>
      </c>
      <c r="B47" s="34">
        <f>B9+B17+B25+B31+B37+B38+B41</f>
        <v>144061982.70999998</v>
      </c>
      <c r="C47" s="34">
        <f>C9+C17+C25+C31+C37+C38+C41</f>
        <v>134420226.01999998</v>
      </c>
      <c r="D47" s="23" t="s">
        <v>84</v>
      </c>
      <c r="E47" s="34">
        <f>E9+E19+E23+E26+E27+E31+E38+E42</f>
        <v>22770864.229999997</v>
      </c>
      <c r="F47" s="34">
        <f>F9+F19+F23+F26+F27+F31+F38+F42</f>
        <v>21077133.180000003</v>
      </c>
    </row>
    <row r="48" spans="1:6">
      <c r="A48" s="11"/>
      <c r="B48" s="33"/>
      <c r="C48" s="33"/>
      <c r="D48" s="22"/>
      <c r="E48" s="33"/>
      <c r="F48" s="33"/>
    </row>
    <row r="49" spans="1:6">
      <c r="A49" s="10" t="s">
        <v>85</v>
      </c>
      <c r="B49" s="33"/>
      <c r="C49" s="33"/>
      <c r="D49" s="23" t="s">
        <v>86</v>
      </c>
      <c r="E49" s="33"/>
      <c r="F49" s="33"/>
    </row>
    <row r="50" spans="1:6">
      <c r="A50" s="13" t="s">
        <v>87</v>
      </c>
      <c r="B50" s="35">
        <v>0</v>
      </c>
      <c r="C50" s="35">
        <v>0</v>
      </c>
      <c r="D50" s="20" t="s">
        <v>88</v>
      </c>
      <c r="E50" s="35">
        <v>0</v>
      </c>
      <c r="F50" s="35">
        <v>0</v>
      </c>
    </row>
    <row r="51" spans="1:6">
      <c r="A51" s="13" t="s">
        <v>89</v>
      </c>
      <c r="B51" s="35">
        <v>0</v>
      </c>
      <c r="C51" s="35">
        <v>0</v>
      </c>
      <c r="D51" s="20" t="s">
        <v>90</v>
      </c>
      <c r="E51" s="35">
        <v>0</v>
      </c>
      <c r="F51" s="35">
        <v>0</v>
      </c>
    </row>
    <row r="52" spans="1:6">
      <c r="A52" s="13" t="s">
        <v>91</v>
      </c>
      <c r="B52" s="35">
        <v>966996821.45000005</v>
      </c>
      <c r="C52" s="35">
        <v>959138085.78999996</v>
      </c>
      <c r="D52" s="20" t="s">
        <v>92</v>
      </c>
      <c r="E52" s="35">
        <v>25070107.010000002</v>
      </c>
      <c r="F52" s="35">
        <v>28252375.010000002</v>
      </c>
    </row>
    <row r="53" spans="1:6">
      <c r="A53" s="13" t="s">
        <v>93</v>
      </c>
      <c r="B53" s="35">
        <v>123502142.61</v>
      </c>
      <c r="C53" s="35">
        <v>118494951.52</v>
      </c>
      <c r="D53" s="20" t="s">
        <v>94</v>
      </c>
      <c r="E53" s="35">
        <v>0</v>
      </c>
      <c r="F53" s="35">
        <v>0</v>
      </c>
    </row>
    <row r="54" spans="1:6">
      <c r="A54" s="13" t="s">
        <v>95</v>
      </c>
      <c r="B54" s="35">
        <v>2906149.62</v>
      </c>
      <c r="C54" s="35">
        <v>2828622.51</v>
      </c>
      <c r="D54" s="20" t="s">
        <v>96</v>
      </c>
      <c r="E54" s="35">
        <v>0</v>
      </c>
      <c r="F54" s="35">
        <v>0</v>
      </c>
    </row>
    <row r="55" spans="1:6">
      <c r="A55" s="13" t="s">
        <v>97</v>
      </c>
      <c r="B55" s="35">
        <v>-115375176.73999999</v>
      </c>
      <c r="C55" s="35">
        <v>-115398641.61</v>
      </c>
      <c r="D55" s="24" t="s">
        <v>98</v>
      </c>
      <c r="E55" s="35">
        <v>0</v>
      </c>
      <c r="F55" s="35">
        <v>0</v>
      </c>
    </row>
    <row r="56" spans="1:6">
      <c r="A56" s="13" t="s">
        <v>99</v>
      </c>
      <c r="B56" s="35">
        <v>31707198.309999999</v>
      </c>
      <c r="C56" s="35">
        <v>30207538.050000001</v>
      </c>
      <c r="D56" s="22"/>
      <c r="E56" s="33"/>
      <c r="F56" s="33"/>
    </row>
    <row r="57" spans="1:6">
      <c r="A57" s="13" t="s">
        <v>100</v>
      </c>
      <c r="B57" s="35">
        <v>0</v>
      </c>
      <c r="C57" s="35">
        <v>0</v>
      </c>
      <c r="D57" s="23" t="s">
        <v>101</v>
      </c>
      <c r="E57" s="34">
        <f>SUM(E50:E55)</f>
        <v>25070107.010000002</v>
      </c>
      <c r="F57" s="34">
        <f>SUM(F50:F55)</f>
        <v>28252375.010000002</v>
      </c>
    </row>
    <row r="58" spans="1:6">
      <c r="A58" s="13" t="s">
        <v>102</v>
      </c>
      <c r="B58" s="35">
        <v>0</v>
      </c>
      <c r="C58" s="35">
        <v>0</v>
      </c>
      <c r="D58" s="22"/>
      <c r="E58" s="33"/>
      <c r="F58" s="33"/>
    </row>
    <row r="59" spans="1:6">
      <c r="A59" s="11"/>
      <c r="B59" s="33"/>
      <c r="C59" s="33"/>
      <c r="D59" s="23" t="s">
        <v>103</v>
      </c>
      <c r="E59" s="34">
        <f>E47+E57</f>
        <v>47840971.239999995</v>
      </c>
      <c r="F59" s="34">
        <f>F47+F57</f>
        <v>49329508.190000005</v>
      </c>
    </row>
    <row r="60" spans="1:6">
      <c r="A60" s="16" t="s">
        <v>104</v>
      </c>
      <c r="B60" s="34">
        <f>SUM(B50:B58)</f>
        <v>1009737135.2499998</v>
      </c>
      <c r="C60" s="34">
        <f>SUM(C50:C58)</f>
        <v>995270556.25999987</v>
      </c>
      <c r="D60" s="22"/>
      <c r="E60" s="33"/>
      <c r="F60" s="33"/>
    </row>
    <row r="61" spans="1:6">
      <c r="A61" s="11"/>
      <c r="B61" s="33"/>
      <c r="C61" s="33"/>
      <c r="D61" s="25" t="s">
        <v>105</v>
      </c>
      <c r="E61" s="33"/>
      <c r="F61" s="33"/>
    </row>
    <row r="62" spans="1:6">
      <c r="A62" s="16" t="s">
        <v>106</v>
      </c>
      <c r="B62" s="34">
        <f>SUM(B47+B60)</f>
        <v>1153799117.9599998</v>
      </c>
      <c r="C62" s="34">
        <f>SUM(C47+C60)</f>
        <v>1129690782.2799997</v>
      </c>
      <c r="D62" s="22"/>
      <c r="E62" s="33"/>
      <c r="F62" s="33"/>
    </row>
    <row r="63" spans="1:6">
      <c r="A63" s="11"/>
      <c r="B63" s="30"/>
      <c r="C63" s="30"/>
      <c r="D63" s="26" t="s">
        <v>107</v>
      </c>
      <c r="E63" s="32">
        <f>SUM(E64:E66)</f>
        <v>128536533.27</v>
      </c>
      <c r="F63" s="32">
        <f>SUM(F64:F66)</f>
        <v>128380118.04000001</v>
      </c>
    </row>
    <row r="64" spans="1:6">
      <c r="A64" s="11"/>
      <c r="B64" s="30"/>
      <c r="C64" s="30"/>
      <c r="D64" s="27" t="s">
        <v>108</v>
      </c>
      <c r="E64" s="35">
        <v>128536533.27</v>
      </c>
      <c r="F64" s="35">
        <v>128380118.04000001</v>
      </c>
    </row>
    <row r="65" spans="1:6">
      <c r="A65" s="11"/>
      <c r="B65" s="30"/>
      <c r="C65" s="30"/>
      <c r="D65" s="28" t="s">
        <v>109</v>
      </c>
      <c r="E65" s="35">
        <v>0</v>
      </c>
      <c r="F65" s="35">
        <v>0</v>
      </c>
    </row>
    <row r="66" spans="1:6">
      <c r="A66" s="11"/>
      <c r="B66" s="30"/>
      <c r="C66" s="30"/>
      <c r="D66" s="27" t="s">
        <v>110</v>
      </c>
      <c r="E66" s="35">
        <v>0</v>
      </c>
      <c r="F66" s="35">
        <v>0</v>
      </c>
    </row>
    <row r="67" spans="1:6">
      <c r="A67" s="11"/>
      <c r="B67" s="30"/>
      <c r="C67" s="30"/>
      <c r="D67" s="22"/>
      <c r="E67" s="33"/>
      <c r="F67" s="33"/>
    </row>
    <row r="68" spans="1:6">
      <c r="A68" s="11"/>
      <c r="B68" s="30"/>
      <c r="C68" s="30"/>
      <c r="D68" s="26" t="s">
        <v>111</v>
      </c>
      <c r="E68" s="32">
        <f>SUM(E69:E73)</f>
        <v>977421613.44999993</v>
      </c>
      <c r="F68" s="32">
        <f>SUM(F69:F73)</f>
        <v>951981156.04999995</v>
      </c>
    </row>
    <row r="69" spans="1:6">
      <c r="A69" s="17"/>
      <c r="B69" s="30"/>
      <c r="C69" s="30"/>
      <c r="D69" s="27" t="s">
        <v>112</v>
      </c>
      <c r="E69" s="35">
        <v>81481185.640000001</v>
      </c>
      <c r="F69" s="35">
        <v>86263430.989999995</v>
      </c>
    </row>
    <row r="70" spans="1:6">
      <c r="A70" s="17"/>
      <c r="B70" s="30"/>
      <c r="C70" s="30"/>
      <c r="D70" s="27" t="s">
        <v>113</v>
      </c>
      <c r="E70" s="35">
        <v>895940427.80999994</v>
      </c>
      <c r="F70" s="35">
        <v>865717725.05999994</v>
      </c>
    </row>
    <row r="71" spans="1:6">
      <c r="A71" s="17"/>
      <c r="B71" s="30"/>
      <c r="C71" s="30"/>
      <c r="D71" s="27" t="s">
        <v>114</v>
      </c>
      <c r="E71" s="35">
        <v>0</v>
      </c>
      <c r="F71" s="35">
        <v>0</v>
      </c>
    </row>
    <row r="72" spans="1:6">
      <c r="A72" s="17"/>
      <c r="B72" s="30"/>
      <c r="C72" s="30"/>
      <c r="D72" s="27" t="s">
        <v>115</v>
      </c>
      <c r="E72" s="35">
        <v>0</v>
      </c>
      <c r="F72" s="35">
        <v>0</v>
      </c>
    </row>
    <row r="73" spans="1:6">
      <c r="A73" s="17"/>
      <c r="B73" s="30"/>
      <c r="C73" s="30"/>
      <c r="D73" s="27" t="s">
        <v>116</v>
      </c>
      <c r="E73" s="35">
        <v>0</v>
      </c>
      <c r="F73" s="35">
        <v>0</v>
      </c>
    </row>
    <row r="74" spans="1:6">
      <c r="A74" s="17"/>
      <c r="B74" s="30"/>
      <c r="C74" s="30"/>
      <c r="D74" s="22"/>
      <c r="E74" s="33"/>
      <c r="F74" s="33"/>
    </row>
    <row r="75" spans="1:6">
      <c r="A75" s="17"/>
      <c r="B75" s="30"/>
      <c r="C75" s="30"/>
      <c r="D75" s="26" t="s">
        <v>117</v>
      </c>
      <c r="E75" s="32">
        <f>E76+E77</f>
        <v>0</v>
      </c>
      <c r="F75" s="32">
        <f>F76+F77</f>
        <v>0</v>
      </c>
    </row>
    <row r="76" spans="1:6">
      <c r="A76" s="17"/>
      <c r="B76" s="30"/>
      <c r="C76" s="30"/>
      <c r="D76" s="20" t="s">
        <v>118</v>
      </c>
      <c r="E76" s="35">
        <v>0</v>
      </c>
      <c r="F76" s="35">
        <v>0</v>
      </c>
    </row>
    <row r="77" spans="1:6">
      <c r="A77" s="17"/>
      <c r="B77" s="30"/>
      <c r="C77" s="30"/>
      <c r="D77" s="20" t="s">
        <v>119</v>
      </c>
      <c r="E77" s="35">
        <v>0</v>
      </c>
      <c r="F77" s="35">
        <v>0</v>
      </c>
    </row>
    <row r="78" spans="1:6">
      <c r="A78" s="17"/>
      <c r="B78" s="30"/>
      <c r="C78" s="30"/>
      <c r="D78" s="22"/>
      <c r="E78" s="33"/>
      <c r="F78" s="33"/>
    </row>
    <row r="79" spans="1:6">
      <c r="A79" s="17"/>
      <c r="B79" s="30"/>
      <c r="C79" s="30"/>
      <c r="D79" s="23" t="s">
        <v>120</v>
      </c>
      <c r="E79" s="34">
        <f>E63+E68+E75</f>
        <v>1105958146.72</v>
      </c>
      <c r="F79" s="34">
        <f>F63+F68+F75</f>
        <v>1080361274.0899999</v>
      </c>
    </row>
    <row r="80" spans="1:6">
      <c r="A80" s="17"/>
      <c r="B80" s="30"/>
      <c r="C80" s="30"/>
      <c r="D80" s="22"/>
      <c r="E80" s="33"/>
      <c r="F80" s="33"/>
    </row>
    <row r="81" spans="1:6">
      <c r="A81" s="17"/>
      <c r="B81" s="30"/>
      <c r="C81" s="30"/>
      <c r="D81" s="23" t="s">
        <v>121</v>
      </c>
      <c r="E81" s="34">
        <f>E59+E79</f>
        <v>1153799117.96</v>
      </c>
      <c r="F81" s="34">
        <f>F59+F79</f>
        <v>1129690782.28</v>
      </c>
    </row>
    <row r="82" spans="1:6">
      <c r="A82" s="18"/>
      <c r="B82" s="31"/>
      <c r="C82" s="31"/>
      <c r="D82" s="29"/>
      <c r="E82" s="29"/>
      <c r="F82" s="29"/>
    </row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 hidden="1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25" right="0.25" top="0.75" bottom="0.75" header="0.3" footer="0.3"/>
  <pageSetup scale="4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13" workbookViewId="0">
      <selection activeCell="C20" sqref="C20"/>
    </sheetView>
  </sheetViews>
  <sheetFormatPr baseColWidth="10" defaultRowHeight="15"/>
  <cols>
    <col min="1" max="1" width="73.42578125" bestFit="1" customWidth="1"/>
    <col min="2" max="7" width="27.28515625" customWidth="1"/>
  </cols>
  <sheetData>
    <row r="1" spans="1:7" ht="21">
      <c r="A1" s="312" t="s">
        <v>634</v>
      </c>
      <c r="B1" s="312"/>
      <c r="C1" s="312"/>
      <c r="D1" s="312"/>
      <c r="E1" s="312"/>
      <c r="F1" s="312"/>
      <c r="G1" s="312"/>
    </row>
    <row r="2" spans="1:7">
      <c r="A2" s="295" t="s">
        <v>635</v>
      </c>
      <c r="B2" s="296"/>
      <c r="C2" s="296"/>
      <c r="D2" s="296"/>
      <c r="E2" s="296"/>
      <c r="F2" s="296"/>
      <c r="G2" s="297"/>
    </row>
    <row r="3" spans="1:7">
      <c r="A3" s="298" t="s">
        <v>636</v>
      </c>
      <c r="B3" s="299"/>
      <c r="C3" s="299"/>
      <c r="D3" s="299"/>
      <c r="E3" s="299"/>
      <c r="F3" s="299"/>
      <c r="G3" s="300"/>
    </row>
    <row r="4" spans="1:7">
      <c r="A4" s="298" t="s">
        <v>2</v>
      </c>
      <c r="B4" s="299"/>
      <c r="C4" s="299"/>
      <c r="D4" s="299"/>
      <c r="E4" s="299"/>
      <c r="F4" s="299"/>
      <c r="G4" s="300"/>
    </row>
    <row r="5" spans="1:7">
      <c r="A5" s="298" t="s">
        <v>637</v>
      </c>
      <c r="B5" s="299"/>
      <c r="C5" s="299"/>
      <c r="D5" s="299"/>
      <c r="E5" s="299"/>
      <c r="F5" s="299"/>
      <c r="G5" s="300"/>
    </row>
    <row r="6" spans="1:7">
      <c r="A6" s="309" t="s">
        <v>638</v>
      </c>
      <c r="B6" s="213">
        <v>2020</v>
      </c>
      <c r="C6" s="325" t="s">
        <v>639</v>
      </c>
      <c r="D6" s="325" t="s">
        <v>640</v>
      </c>
      <c r="E6" s="325" t="s">
        <v>641</v>
      </c>
      <c r="F6" s="325" t="s">
        <v>642</v>
      </c>
      <c r="G6" s="325" t="s">
        <v>643</v>
      </c>
    </row>
    <row r="7" spans="1:7" ht="45">
      <c r="A7" s="310"/>
      <c r="B7" s="225" t="s">
        <v>644</v>
      </c>
      <c r="C7" s="326"/>
      <c r="D7" s="326"/>
      <c r="E7" s="326"/>
      <c r="F7" s="326"/>
      <c r="G7" s="326"/>
    </row>
    <row r="8" spans="1:7">
      <c r="A8" s="214" t="s">
        <v>645</v>
      </c>
      <c r="B8" s="273">
        <v>311640405.88999999</v>
      </c>
      <c r="C8" s="273">
        <v>324106022.12559998</v>
      </c>
      <c r="D8" s="273">
        <v>337070263.01062399</v>
      </c>
      <c r="E8" s="221">
        <v>0</v>
      </c>
      <c r="F8" s="221">
        <v>0</v>
      </c>
      <c r="G8" s="221">
        <v>0</v>
      </c>
    </row>
    <row r="9" spans="1:7">
      <c r="A9" s="215" t="s">
        <v>242</v>
      </c>
      <c r="B9" s="274">
        <v>49321883.990000002</v>
      </c>
      <c r="C9" s="274">
        <v>51294759.349600002</v>
      </c>
      <c r="D9" s="274">
        <v>53346549.723584004</v>
      </c>
      <c r="E9" s="222"/>
      <c r="F9" s="222"/>
      <c r="G9" s="222"/>
    </row>
    <row r="10" spans="1:7">
      <c r="A10" s="215" t="s">
        <v>243</v>
      </c>
      <c r="B10" s="274"/>
      <c r="C10" s="274">
        <v>0</v>
      </c>
      <c r="D10" s="274">
        <v>0</v>
      </c>
      <c r="E10" s="222"/>
      <c r="F10" s="222"/>
      <c r="G10" s="222"/>
    </row>
    <row r="11" spans="1:7">
      <c r="A11" s="215" t="s">
        <v>244</v>
      </c>
      <c r="B11" s="274">
        <v>780000</v>
      </c>
      <c r="C11" s="274">
        <v>811200</v>
      </c>
      <c r="D11" s="274">
        <v>843648</v>
      </c>
      <c r="E11" s="222"/>
      <c r="F11" s="222"/>
      <c r="G11" s="222"/>
    </row>
    <row r="12" spans="1:7">
      <c r="A12" s="215" t="s">
        <v>646</v>
      </c>
      <c r="B12" s="274">
        <v>14333479.65</v>
      </c>
      <c r="C12" s="274">
        <v>14906818.836000001</v>
      </c>
      <c r="D12" s="274">
        <v>15503091.589440001</v>
      </c>
      <c r="E12" s="222"/>
      <c r="F12" s="222"/>
      <c r="G12" s="222"/>
    </row>
    <row r="13" spans="1:7">
      <c r="A13" s="215" t="s">
        <v>246</v>
      </c>
      <c r="B13" s="274">
        <v>4014958.14</v>
      </c>
      <c r="C13" s="274">
        <v>4175556.4656000002</v>
      </c>
      <c r="D13" s="274">
        <v>4342578.7242240002</v>
      </c>
      <c r="E13" s="222"/>
      <c r="F13" s="222"/>
      <c r="G13" s="222"/>
    </row>
    <row r="14" spans="1:7">
      <c r="A14" s="215" t="s">
        <v>247</v>
      </c>
      <c r="B14" s="274">
        <v>5673219.5099999998</v>
      </c>
      <c r="C14" s="274">
        <v>5900148.2903999994</v>
      </c>
      <c r="D14" s="274">
        <v>6136154.2220159993</v>
      </c>
      <c r="E14" s="222"/>
      <c r="F14" s="222"/>
      <c r="G14" s="222"/>
    </row>
    <row r="15" spans="1:7">
      <c r="A15" s="215" t="s">
        <v>647</v>
      </c>
      <c r="B15" s="274"/>
      <c r="C15" s="274">
        <v>0</v>
      </c>
      <c r="D15" s="274">
        <v>0</v>
      </c>
      <c r="E15" s="222"/>
      <c r="F15" s="222"/>
      <c r="G15" s="222"/>
    </row>
    <row r="16" spans="1:7">
      <c r="A16" s="215" t="s">
        <v>648</v>
      </c>
      <c r="B16" s="274">
        <v>237516864.59999999</v>
      </c>
      <c r="C16" s="274">
        <v>247017539.18399999</v>
      </c>
      <c r="D16" s="274">
        <v>256898240.75136</v>
      </c>
      <c r="E16" s="222"/>
      <c r="F16" s="222"/>
      <c r="G16" s="222"/>
    </row>
    <row r="17" spans="1:7">
      <c r="A17" s="210" t="s">
        <v>649</v>
      </c>
      <c r="B17" s="274"/>
      <c r="C17" s="274">
        <v>0</v>
      </c>
      <c r="D17" s="274">
        <v>0</v>
      </c>
      <c r="E17" s="222"/>
      <c r="F17" s="222"/>
      <c r="G17" s="222"/>
    </row>
    <row r="18" spans="1:7">
      <c r="A18" s="215" t="s">
        <v>267</v>
      </c>
      <c r="B18" s="274"/>
      <c r="C18" s="274">
        <v>0</v>
      </c>
      <c r="D18" s="274">
        <v>0</v>
      </c>
      <c r="E18" s="222"/>
      <c r="F18" s="222"/>
      <c r="G18" s="222"/>
    </row>
    <row r="19" spans="1:7">
      <c r="A19" s="215" t="s">
        <v>268</v>
      </c>
      <c r="B19" s="274"/>
      <c r="C19" s="274">
        <v>0</v>
      </c>
      <c r="D19" s="274">
        <v>0</v>
      </c>
      <c r="E19" s="222"/>
      <c r="F19" s="222"/>
      <c r="G19" s="222"/>
    </row>
    <row r="20" spans="1:7">
      <c r="A20" s="215" t="s">
        <v>650</v>
      </c>
      <c r="B20" s="274"/>
      <c r="C20" s="274">
        <v>0</v>
      </c>
      <c r="D20" s="274">
        <v>0</v>
      </c>
      <c r="E20" s="222"/>
      <c r="F20" s="222"/>
      <c r="G20" s="222"/>
    </row>
    <row r="21" spans="1:7">
      <c r="A21" s="216"/>
      <c r="B21" s="275"/>
      <c r="C21" s="275"/>
      <c r="D21" s="275"/>
      <c r="E21" s="216"/>
      <c r="F21" s="216"/>
      <c r="G21" s="216"/>
    </row>
    <row r="22" spans="1:7">
      <c r="A22" s="217" t="s">
        <v>651</v>
      </c>
      <c r="B22" s="276">
        <v>95390850.650000006</v>
      </c>
      <c r="C22" s="276">
        <v>99206484.675999999</v>
      </c>
      <c r="D22" s="276">
        <v>103174744.06304</v>
      </c>
      <c r="E22" s="223">
        <v>0</v>
      </c>
      <c r="F22" s="223">
        <v>0</v>
      </c>
      <c r="G22" s="223">
        <v>0</v>
      </c>
    </row>
    <row r="23" spans="1:7">
      <c r="A23" s="215" t="s">
        <v>652</v>
      </c>
      <c r="B23" s="274">
        <v>95390850.650000006</v>
      </c>
      <c r="C23" s="274">
        <v>99206484.675999999</v>
      </c>
      <c r="D23" s="274">
        <v>103174744.06304</v>
      </c>
      <c r="E23" s="222"/>
      <c r="F23" s="222"/>
      <c r="G23" s="222"/>
    </row>
    <row r="24" spans="1:7">
      <c r="A24" s="215" t="s">
        <v>653</v>
      </c>
      <c r="B24" s="274"/>
      <c r="C24" s="274"/>
      <c r="D24" s="274"/>
      <c r="E24" s="222"/>
      <c r="F24" s="222"/>
      <c r="G24" s="222"/>
    </row>
    <row r="25" spans="1:7">
      <c r="A25" s="215" t="s">
        <v>654</v>
      </c>
      <c r="B25" s="274"/>
      <c r="C25" s="274"/>
      <c r="D25" s="274"/>
      <c r="E25" s="222"/>
      <c r="F25" s="222"/>
      <c r="G25" s="222"/>
    </row>
    <row r="26" spans="1:7">
      <c r="A26" s="218" t="s">
        <v>293</v>
      </c>
      <c r="B26" s="274"/>
      <c r="C26" s="274"/>
      <c r="D26" s="274"/>
      <c r="E26" s="222"/>
      <c r="F26" s="222"/>
      <c r="G26" s="222"/>
    </row>
    <row r="27" spans="1:7">
      <c r="A27" s="215" t="s">
        <v>294</v>
      </c>
      <c r="B27" s="274"/>
      <c r="C27" s="274"/>
      <c r="D27" s="274"/>
      <c r="E27" s="222"/>
      <c r="F27" s="222"/>
      <c r="G27" s="222"/>
    </row>
    <row r="28" spans="1:7">
      <c r="A28" s="216"/>
      <c r="B28" s="275"/>
      <c r="C28" s="275"/>
      <c r="D28" s="275"/>
      <c r="E28" s="216"/>
      <c r="F28" s="216"/>
      <c r="G28" s="216"/>
    </row>
    <row r="29" spans="1:7">
      <c r="A29" s="217" t="s">
        <v>655</v>
      </c>
      <c r="B29" s="276">
        <v>0</v>
      </c>
      <c r="C29" s="276">
        <v>0</v>
      </c>
      <c r="D29" s="276">
        <v>0</v>
      </c>
      <c r="E29" s="223">
        <v>0</v>
      </c>
      <c r="F29" s="223">
        <v>0</v>
      </c>
      <c r="G29" s="223">
        <v>0</v>
      </c>
    </row>
    <row r="30" spans="1:7">
      <c r="A30" s="215" t="s">
        <v>297</v>
      </c>
      <c r="B30" s="274"/>
      <c r="C30" s="274"/>
      <c r="D30" s="274"/>
      <c r="E30" s="222"/>
      <c r="F30" s="222"/>
      <c r="G30" s="222"/>
    </row>
    <row r="31" spans="1:7">
      <c r="A31" s="216"/>
      <c r="B31" s="275"/>
      <c r="C31" s="275"/>
      <c r="D31" s="275"/>
      <c r="E31" s="216"/>
      <c r="F31" s="216"/>
      <c r="G31" s="216"/>
    </row>
    <row r="32" spans="1:7">
      <c r="A32" s="212" t="s">
        <v>656</v>
      </c>
      <c r="B32" s="276">
        <v>407031256.53999996</v>
      </c>
      <c r="C32" s="276">
        <v>423312506.80159998</v>
      </c>
      <c r="D32" s="276">
        <v>440245007.07366401</v>
      </c>
      <c r="E32" s="223">
        <v>0</v>
      </c>
      <c r="F32" s="223">
        <v>0</v>
      </c>
      <c r="G32" s="223">
        <v>0</v>
      </c>
    </row>
    <row r="33" spans="1:7">
      <c r="A33" s="216"/>
      <c r="B33" s="275"/>
      <c r="C33" s="275"/>
      <c r="D33" s="275"/>
      <c r="E33" s="216"/>
      <c r="F33" s="216"/>
      <c r="G33" s="216"/>
    </row>
    <row r="34" spans="1:7">
      <c r="A34" s="217" t="s">
        <v>299</v>
      </c>
      <c r="B34" s="277"/>
      <c r="C34" s="277"/>
      <c r="D34" s="277"/>
      <c r="E34" s="224"/>
      <c r="F34" s="224"/>
      <c r="G34" s="224"/>
    </row>
    <row r="35" spans="1:7" ht="30">
      <c r="A35" s="219" t="s">
        <v>657</v>
      </c>
      <c r="B35" s="274"/>
      <c r="C35" s="274"/>
      <c r="D35" s="274"/>
      <c r="E35" s="222"/>
      <c r="F35" s="222"/>
      <c r="G35" s="222"/>
    </row>
    <row r="36" spans="1:7" ht="30">
      <c r="A36" s="219" t="s">
        <v>301</v>
      </c>
      <c r="B36" s="274"/>
      <c r="C36" s="274"/>
      <c r="D36" s="274"/>
      <c r="E36" s="222"/>
      <c r="F36" s="222"/>
      <c r="G36" s="222"/>
    </row>
    <row r="37" spans="1:7">
      <c r="A37" s="217" t="s">
        <v>658</v>
      </c>
      <c r="B37" s="276">
        <v>0</v>
      </c>
      <c r="C37" s="276">
        <v>0</v>
      </c>
      <c r="D37" s="276">
        <v>0</v>
      </c>
      <c r="E37" s="223">
        <v>0</v>
      </c>
      <c r="F37" s="223">
        <v>0</v>
      </c>
      <c r="G37" s="223">
        <v>0</v>
      </c>
    </row>
    <row r="38" spans="1:7">
      <c r="A38" s="220"/>
      <c r="B38" s="278"/>
      <c r="C38" s="278"/>
      <c r="D38" s="278"/>
      <c r="E38" s="211"/>
      <c r="F38" s="211"/>
      <c r="G38" s="211"/>
    </row>
    <row r="39" spans="1:7">
      <c r="A39" s="209"/>
      <c r="B39" s="209"/>
      <c r="C39" s="209"/>
      <c r="D39" s="209"/>
      <c r="E39" s="209"/>
      <c r="F39" s="209"/>
      <c r="G39" s="209"/>
    </row>
    <row r="40" spans="1:7">
      <c r="A40" s="209"/>
      <c r="B40" s="209"/>
      <c r="C40" s="209"/>
      <c r="D40" s="209"/>
      <c r="E40" s="209"/>
      <c r="F40" s="209"/>
      <c r="G40" s="209"/>
    </row>
    <row r="41" spans="1:7">
      <c r="A41" s="209"/>
      <c r="B41" s="209"/>
      <c r="C41" s="209"/>
      <c r="D41" s="209"/>
      <c r="E41" s="209"/>
      <c r="F41" s="209"/>
      <c r="G41" s="209"/>
    </row>
    <row r="42" spans="1:7">
      <c r="A42" s="209"/>
      <c r="B42" s="209"/>
      <c r="C42" s="209"/>
      <c r="D42" s="209"/>
      <c r="E42" s="209"/>
      <c r="F42" s="209"/>
      <c r="G42" s="209"/>
    </row>
    <row r="43" spans="1:7">
      <c r="A43" s="209"/>
      <c r="B43" s="209"/>
      <c r="C43" s="209"/>
      <c r="D43" s="209"/>
      <c r="E43" s="209"/>
      <c r="F43" s="209"/>
      <c r="G43" s="209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D31" sqref="D31"/>
    </sheetView>
  </sheetViews>
  <sheetFormatPr baseColWidth="10" defaultRowHeight="15"/>
  <cols>
    <col min="1" max="1" width="61.85546875" bestFit="1" customWidth="1"/>
    <col min="2" max="7" width="33.28515625" customWidth="1"/>
  </cols>
  <sheetData>
    <row r="1" spans="1:7" ht="21">
      <c r="A1" s="312" t="s">
        <v>659</v>
      </c>
      <c r="B1" s="312"/>
      <c r="C1" s="312"/>
      <c r="D1" s="312"/>
      <c r="E1" s="312"/>
      <c r="F1" s="312"/>
      <c r="G1" s="312"/>
    </row>
    <row r="2" spans="1:7">
      <c r="A2" s="295" t="s">
        <v>635</v>
      </c>
      <c r="B2" s="296"/>
      <c r="C2" s="296"/>
      <c r="D2" s="296"/>
      <c r="E2" s="296"/>
      <c r="F2" s="296"/>
      <c r="G2" s="297"/>
    </row>
    <row r="3" spans="1:7">
      <c r="A3" s="298" t="s">
        <v>660</v>
      </c>
      <c r="B3" s="299"/>
      <c r="C3" s="299"/>
      <c r="D3" s="299"/>
      <c r="E3" s="299"/>
      <c r="F3" s="299"/>
      <c r="G3" s="300"/>
    </row>
    <row r="4" spans="1:7">
      <c r="A4" s="298" t="s">
        <v>2</v>
      </c>
      <c r="B4" s="299"/>
      <c r="C4" s="299"/>
      <c r="D4" s="299"/>
      <c r="E4" s="299"/>
      <c r="F4" s="299"/>
      <c r="G4" s="300"/>
    </row>
    <row r="5" spans="1:7">
      <c r="A5" s="298" t="s">
        <v>637</v>
      </c>
      <c r="B5" s="299"/>
      <c r="C5" s="299"/>
      <c r="D5" s="299"/>
      <c r="E5" s="299"/>
      <c r="F5" s="299"/>
      <c r="G5" s="300"/>
    </row>
    <row r="6" spans="1:7">
      <c r="A6" s="327" t="s">
        <v>661</v>
      </c>
      <c r="B6" s="226">
        <v>2020</v>
      </c>
      <c r="C6" s="325" t="s">
        <v>639</v>
      </c>
      <c r="D6" s="325" t="s">
        <v>640</v>
      </c>
      <c r="E6" s="325" t="s">
        <v>641</v>
      </c>
      <c r="F6" s="325" t="s">
        <v>642</v>
      </c>
      <c r="G6" s="325" t="s">
        <v>643</v>
      </c>
    </row>
    <row r="7" spans="1:7" ht="30">
      <c r="A7" s="328"/>
      <c r="B7" s="235" t="s">
        <v>644</v>
      </c>
      <c r="C7" s="326"/>
      <c r="D7" s="326"/>
      <c r="E7" s="326"/>
      <c r="F7" s="326"/>
      <c r="G7" s="326"/>
    </row>
    <row r="8" spans="1:7">
      <c r="A8" s="227" t="s">
        <v>662</v>
      </c>
      <c r="B8" s="273">
        <v>282202578.94500005</v>
      </c>
      <c r="C8" s="273">
        <v>296312707.89225006</v>
      </c>
      <c r="D8" s="273">
        <f>SUM(D9:D17)</f>
        <v>308165216.20794004</v>
      </c>
      <c r="E8" s="232">
        <v>0</v>
      </c>
      <c r="F8" s="232">
        <v>0</v>
      </c>
      <c r="G8" s="232">
        <v>0</v>
      </c>
    </row>
    <row r="9" spans="1:7">
      <c r="A9" s="228" t="s">
        <v>663</v>
      </c>
      <c r="B9" s="274">
        <v>116841838.47000001</v>
      </c>
      <c r="C9" s="274">
        <v>122683930.39350002</v>
      </c>
      <c r="D9" s="274">
        <f>+C9*1.04</f>
        <v>127591287.60924003</v>
      </c>
      <c r="E9" s="233"/>
      <c r="F9" s="233"/>
      <c r="G9" s="233"/>
    </row>
    <row r="10" spans="1:7">
      <c r="A10" s="228" t="s">
        <v>664</v>
      </c>
      <c r="B10" s="274">
        <v>41439880.198500007</v>
      </c>
      <c r="C10" s="274">
        <v>43511874.208425008</v>
      </c>
      <c r="D10" s="274">
        <f t="shared" ref="D10:D16" si="0">+C10*1.04</f>
        <v>45252349.176762007</v>
      </c>
      <c r="E10" s="233"/>
      <c r="F10" s="233"/>
      <c r="G10" s="233"/>
    </row>
    <row r="11" spans="1:7">
      <c r="A11" s="228" t="s">
        <v>665</v>
      </c>
      <c r="B11" s="274">
        <v>47370972.484500006</v>
      </c>
      <c r="C11" s="274">
        <v>49739521.108725011</v>
      </c>
      <c r="D11" s="274">
        <f t="shared" si="0"/>
        <v>51729101.953074016</v>
      </c>
      <c r="E11" s="233"/>
      <c r="F11" s="233"/>
      <c r="G11" s="233"/>
    </row>
    <row r="12" spans="1:7">
      <c r="A12" s="228" t="s">
        <v>666</v>
      </c>
      <c r="B12" s="274">
        <v>42652024.096500002</v>
      </c>
      <c r="C12" s="274">
        <v>44784625.301325001</v>
      </c>
      <c r="D12" s="274">
        <f t="shared" si="0"/>
        <v>46576010.313377999</v>
      </c>
      <c r="E12" s="233"/>
      <c r="F12" s="233"/>
      <c r="G12" s="233"/>
    </row>
    <row r="13" spans="1:7">
      <c r="A13" s="228" t="s">
        <v>667</v>
      </c>
      <c r="B13" s="274">
        <v>4282085.7870000005</v>
      </c>
      <c r="C13" s="274">
        <v>4496190.0763500007</v>
      </c>
      <c r="D13" s="274">
        <f t="shared" si="0"/>
        <v>4676037.6794040008</v>
      </c>
      <c r="E13" s="233"/>
      <c r="F13" s="233"/>
      <c r="G13" s="233"/>
    </row>
    <row r="14" spans="1:7">
      <c r="A14" s="228" t="s">
        <v>668</v>
      </c>
      <c r="B14" s="274">
        <v>27656676.988500006</v>
      </c>
      <c r="C14" s="274">
        <v>29039510.837925009</v>
      </c>
      <c r="D14" s="274">
        <f t="shared" si="0"/>
        <v>30201091.271442011</v>
      </c>
      <c r="E14" s="233"/>
      <c r="F14" s="233"/>
      <c r="G14" s="233"/>
    </row>
    <row r="15" spans="1:7">
      <c r="A15" s="228" t="s">
        <v>669</v>
      </c>
      <c r="B15" s="274">
        <v>0</v>
      </c>
      <c r="C15" s="274">
        <v>0</v>
      </c>
      <c r="D15" s="274">
        <f t="shared" si="0"/>
        <v>0</v>
      </c>
      <c r="E15" s="233"/>
      <c r="F15" s="233"/>
      <c r="G15" s="233"/>
    </row>
    <row r="16" spans="1:7">
      <c r="A16" s="228" t="s">
        <v>670</v>
      </c>
      <c r="B16" s="274">
        <v>1959100.92</v>
      </c>
      <c r="C16" s="274">
        <v>2057055.966</v>
      </c>
      <c r="D16" s="274">
        <f t="shared" si="0"/>
        <v>2139338.2046400001</v>
      </c>
      <c r="E16" s="233"/>
      <c r="F16" s="233"/>
      <c r="G16" s="233"/>
    </row>
    <row r="17" spans="1:7">
      <c r="A17" s="228" t="s">
        <v>671</v>
      </c>
      <c r="B17" s="274">
        <v>0</v>
      </c>
      <c r="C17" s="274">
        <v>0</v>
      </c>
      <c r="D17" s="274">
        <v>0</v>
      </c>
      <c r="E17" s="233"/>
      <c r="F17" s="233"/>
      <c r="G17" s="233"/>
    </row>
    <row r="18" spans="1:7">
      <c r="A18" s="236"/>
      <c r="B18" s="275"/>
      <c r="C18" s="275"/>
      <c r="D18" s="275"/>
      <c r="E18" s="229"/>
      <c r="F18" s="229"/>
      <c r="G18" s="229"/>
    </row>
    <row r="19" spans="1:7">
      <c r="A19" s="230" t="s">
        <v>672</v>
      </c>
      <c r="B19" s="276">
        <v>324106008.09600002</v>
      </c>
      <c r="C19" s="276">
        <v>324106008.09600002</v>
      </c>
      <c r="D19" s="276">
        <v>337070248.41983998</v>
      </c>
      <c r="E19" s="234">
        <v>0</v>
      </c>
      <c r="F19" s="234">
        <v>0</v>
      </c>
      <c r="G19" s="234">
        <v>0</v>
      </c>
    </row>
    <row r="20" spans="1:7">
      <c r="A20" s="228" t="s">
        <v>663</v>
      </c>
      <c r="B20" s="274">
        <v>181020000</v>
      </c>
      <c r="C20" s="274">
        <v>190071000</v>
      </c>
      <c r="D20" s="274">
        <f t="shared" ref="D20:D28" si="1">+C20*1.04</f>
        <v>197673840</v>
      </c>
      <c r="E20" s="233"/>
      <c r="F20" s="233"/>
      <c r="G20" s="233"/>
    </row>
    <row r="21" spans="1:7">
      <c r="A21" s="228" t="s">
        <v>664</v>
      </c>
      <c r="B21" s="274">
        <v>33522415.5</v>
      </c>
      <c r="C21" s="274">
        <v>35198536.274999999</v>
      </c>
      <c r="D21" s="274">
        <f t="shared" si="1"/>
        <v>36606477.725999996</v>
      </c>
      <c r="E21" s="233"/>
      <c r="F21" s="233"/>
      <c r="G21" s="233"/>
    </row>
    <row r="22" spans="1:7">
      <c r="A22" s="228" t="s">
        <v>665</v>
      </c>
      <c r="B22" s="274">
        <v>32763570</v>
      </c>
      <c r="C22" s="274">
        <v>34401748.5</v>
      </c>
      <c r="D22" s="274">
        <f t="shared" si="1"/>
        <v>35777818.439999998</v>
      </c>
      <c r="E22" s="233"/>
      <c r="F22" s="233"/>
      <c r="G22" s="233"/>
    </row>
    <row r="23" spans="1:7">
      <c r="A23" s="228" t="s">
        <v>666</v>
      </c>
      <c r="B23" s="274">
        <v>50248222.5</v>
      </c>
      <c r="C23" s="274">
        <v>52760633.625</v>
      </c>
      <c r="D23" s="274">
        <f t="shared" si="1"/>
        <v>54871058.969999999</v>
      </c>
      <c r="E23" s="233"/>
      <c r="F23" s="233"/>
      <c r="G23" s="233"/>
    </row>
    <row r="24" spans="1:7">
      <c r="A24" s="228" t="s">
        <v>667</v>
      </c>
      <c r="B24" s="274">
        <v>6810239.1000000006</v>
      </c>
      <c r="C24" s="274">
        <v>7150751.0550000006</v>
      </c>
      <c r="D24" s="274">
        <f t="shared" si="1"/>
        <v>7436781.0972000007</v>
      </c>
      <c r="E24" s="233"/>
      <c r="F24" s="233"/>
      <c r="G24" s="233"/>
    </row>
    <row r="25" spans="1:7">
      <c r="A25" s="228" t="s">
        <v>668</v>
      </c>
      <c r="B25" s="274">
        <v>10082543.520000001</v>
      </c>
      <c r="C25" s="274">
        <v>10586670.696000002</v>
      </c>
      <c r="D25" s="274">
        <f t="shared" si="1"/>
        <v>11010137.523840003</v>
      </c>
      <c r="E25" s="233"/>
      <c r="F25" s="233"/>
      <c r="G25" s="233"/>
    </row>
    <row r="26" spans="1:7">
      <c r="A26" s="228" t="s">
        <v>669</v>
      </c>
      <c r="B26" s="274">
        <v>0</v>
      </c>
      <c r="C26" s="274">
        <v>0</v>
      </c>
      <c r="D26" s="274">
        <f t="shared" si="1"/>
        <v>0</v>
      </c>
      <c r="E26" s="233"/>
      <c r="F26" s="233"/>
      <c r="G26" s="233"/>
    </row>
    <row r="27" spans="1:7">
      <c r="A27" s="228" t="s">
        <v>673</v>
      </c>
      <c r="B27" s="274">
        <v>0</v>
      </c>
      <c r="C27" s="274">
        <v>0</v>
      </c>
      <c r="D27" s="274">
        <f t="shared" si="1"/>
        <v>0</v>
      </c>
      <c r="E27" s="233"/>
      <c r="F27" s="233"/>
      <c r="G27" s="233"/>
    </row>
    <row r="28" spans="1:7">
      <c r="A28" s="228" t="s">
        <v>671</v>
      </c>
      <c r="B28" s="274">
        <v>12775421.4</v>
      </c>
      <c r="C28" s="274">
        <v>13414192.470000001</v>
      </c>
      <c r="D28" s="274">
        <f t="shared" si="1"/>
        <v>13950760.168800002</v>
      </c>
      <c r="E28" s="233"/>
      <c r="F28" s="233"/>
      <c r="G28" s="233"/>
    </row>
    <row r="29" spans="1:7">
      <c r="A29" s="229"/>
      <c r="B29" s="275"/>
      <c r="C29" s="275"/>
      <c r="D29" s="275"/>
      <c r="E29" s="229"/>
      <c r="F29" s="229"/>
      <c r="G29" s="229"/>
    </row>
    <row r="30" spans="1:7">
      <c r="A30" s="230" t="s">
        <v>674</v>
      </c>
      <c r="B30" s="276">
        <v>606308587.04100013</v>
      </c>
      <c r="C30" s="276">
        <v>620418715.98825002</v>
      </c>
      <c r="D30" s="276">
        <f>+D19+D8</f>
        <v>645235464.62777996</v>
      </c>
      <c r="E30" s="234">
        <v>0</v>
      </c>
      <c r="F30" s="234">
        <v>0</v>
      </c>
      <c r="G30" s="234">
        <v>0</v>
      </c>
    </row>
    <row r="31" spans="1:7">
      <c r="A31" s="231"/>
      <c r="B31" s="231"/>
      <c r="C31" s="231"/>
      <c r="D31" s="231"/>
      <c r="E31" s="231"/>
      <c r="F31" s="231"/>
      <c r="G31" s="231"/>
    </row>
  </sheetData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activeCell="I29" sqref="I29"/>
    </sheetView>
  </sheetViews>
  <sheetFormatPr baseColWidth="10" defaultRowHeight="15"/>
  <cols>
    <col min="1" max="1" width="74.7109375" bestFit="1" customWidth="1"/>
    <col min="2" max="4" width="16.28515625" bestFit="1" customWidth="1"/>
    <col min="5" max="6" width="16.42578125" bestFit="1" customWidth="1"/>
    <col min="7" max="7" width="16.85546875" bestFit="1" customWidth="1"/>
  </cols>
  <sheetData>
    <row r="1" spans="1:7" ht="21">
      <c r="A1" s="312" t="s">
        <v>675</v>
      </c>
      <c r="B1" s="312"/>
      <c r="C1" s="312"/>
      <c r="D1" s="312"/>
      <c r="E1" s="312"/>
      <c r="F1" s="312"/>
      <c r="G1" s="312"/>
    </row>
    <row r="2" spans="1:7">
      <c r="A2" s="295" t="s">
        <v>635</v>
      </c>
      <c r="B2" s="296"/>
      <c r="C2" s="296"/>
      <c r="D2" s="296"/>
      <c r="E2" s="296"/>
      <c r="F2" s="296"/>
      <c r="G2" s="297"/>
    </row>
    <row r="3" spans="1:7">
      <c r="A3" s="298" t="s">
        <v>676</v>
      </c>
      <c r="B3" s="299"/>
      <c r="C3" s="299"/>
      <c r="D3" s="299"/>
      <c r="E3" s="299"/>
      <c r="F3" s="299"/>
      <c r="G3" s="300"/>
    </row>
    <row r="4" spans="1:7">
      <c r="A4" s="304" t="s">
        <v>2</v>
      </c>
      <c r="B4" s="305"/>
      <c r="C4" s="305"/>
      <c r="D4" s="305"/>
      <c r="E4" s="305"/>
      <c r="F4" s="305"/>
      <c r="G4" s="306"/>
    </row>
    <row r="5" spans="1:7">
      <c r="A5" s="332" t="s">
        <v>638</v>
      </c>
      <c r="B5" s="330" t="s">
        <v>677</v>
      </c>
      <c r="C5" s="330" t="s">
        <v>678</v>
      </c>
      <c r="D5" s="330" t="s">
        <v>679</v>
      </c>
      <c r="E5" s="330" t="s">
        <v>680</v>
      </c>
      <c r="F5" s="330" t="s">
        <v>681</v>
      </c>
      <c r="G5" s="238">
        <v>2019</v>
      </c>
    </row>
    <row r="6" spans="1:7" ht="32.25">
      <c r="A6" s="333"/>
      <c r="B6" s="331"/>
      <c r="C6" s="331"/>
      <c r="D6" s="331"/>
      <c r="E6" s="331"/>
      <c r="F6" s="331"/>
      <c r="G6" s="246" t="s">
        <v>682</v>
      </c>
    </row>
    <row r="7" spans="1:7">
      <c r="A7" s="239" t="s">
        <v>683</v>
      </c>
      <c r="B7" s="273"/>
      <c r="C7" s="273"/>
      <c r="E7" s="281">
        <f>SUM(E8:E19)</f>
        <v>269121620.37</v>
      </c>
      <c r="F7" s="281">
        <f>SUM(F8:F19)</f>
        <v>267867468.58000001</v>
      </c>
      <c r="G7" s="281">
        <f>SUM(G8:G19)</f>
        <v>171881775.12</v>
      </c>
    </row>
    <row r="8" spans="1:7">
      <c r="A8" s="240" t="s">
        <v>684</v>
      </c>
      <c r="B8" s="274"/>
      <c r="C8" s="274"/>
      <c r="E8" s="282">
        <v>47584357.289999999</v>
      </c>
      <c r="F8" s="282">
        <v>51450956.060000002</v>
      </c>
      <c r="G8" s="286">
        <v>46909042.57</v>
      </c>
    </row>
    <row r="9" spans="1:7">
      <c r="A9" s="240" t="s">
        <v>685</v>
      </c>
      <c r="B9" s="274"/>
      <c r="C9" s="274"/>
      <c r="E9" s="282">
        <v>0</v>
      </c>
      <c r="F9" s="282">
        <v>0</v>
      </c>
      <c r="G9" s="286">
        <v>0</v>
      </c>
    </row>
    <row r="10" spans="1:7">
      <c r="A10" s="240" t="s">
        <v>686</v>
      </c>
      <c r="B10" s="274"/>
      <c r="C10" s="274"/>
      <c r="E10" s="282">
        <v>686242.93</v>
      </c>
      <c r="F10" s="282">
        <v>279728</v>
      </c>
      <c r="G10" s="286">
        <v>81651.839999999997</v>
      </c>
    </row>
    <row r="11" spans="1:7">
      <c r="A11" s="240" t="s">
        <v>687</v>
      </c>
      <c r="B11" s="274"/>
      <c r="C11" s="274"/>
      <c r="E11" s="282">
        <v>34355342.990000002</v>
      </c>
      <c r="F11" s="282">
        <v>38297766.590000004</v>
      </c>
      <c r="G11" s="286">
        <v>24712989.82</v>
      </c>
    </row>
    <row r="12" spans="1:7">
      <c r="A12" s="240" t="s">
        <v>688</v>
      </c>
      <c r="B12" s="274"/>
      <c r="C12" s="274"/>
      <c r="E12" s="282">
        <v>4176466.62</v>
      </c>
      <c r="F12" s="282">
        <v>3344257.27</v>
      </c>
      <c r="G12" s="286">
        <v>2623196.91</v>
      </c>
    </row>
    <row r="13" spans="1:7">
      <c r="A13" s="243" t="s">
        <v>689</v>
      </c>
      <c r="B13" s="274"/>
      <c r="C13" s="274"/>
      <c r="E13" s="282">
        <v>6170615.6699999999</v>
      </c>
      <c r="F13" s="282">
        <v>3942227.04</v>
      </c>
      <c r="G13" s="286">
        <v>2798631.55</v>
      </c>
    </row>
    <row r="14" spans="1:7">
      <c r="A14" s="240" t="s">
        <v>690</v>
      </c>
      <c r="B14" s="274"/>
      <c r="C14" s="274"/>
      <c r="E14" s="282">
        <v>0</v>
      </c>
      <c r="F14" s="282">
        <v>0</v>
      </c>
      <c r="G14" s="286">
        <v>0</v>
      </c>
    </row>
    <row r="15" spans="1:7">
      <c r="A15" s="240" t="s">
        <v>691</v>
      </c>
      <c r="B15" s="274"/>
      <c r="C15" s="274"/>
      <c r="E15" s="282">
        <v>142883835.56</v>
      </c>
      <c r="F15" s="282">
        <v>161403639.94</v>
      </c>
      <c r="G15" s="286">
        <v>92224060.930000007</v>
      </c>
    </row>
    <row r="16" spans="1:7">
      <c r="A16" s="240" t="s">
        <v>692</v>
      </c>
      <c r="B16" s="274"/>
      <c r="C16" s="274"/>
      <c r="E16" s="282">
        <v>0</v>
      </c>
      <c r="F16" s="282">
        <v>0</v>
      </c>
      <c r="G16" s="286">
        <v>0</v>
      </c>
    </row>
    <row r="17" spans="1:7">
      <c r="A17" s="240" t="s">
        <v>693</v>
      </c>
      <c r="B17" s="274"/>
      <c r="C17" s="274"/>
      <c r="E17" s="282">
        <v>33264759.309999999</v>
      </c>
      <c r="F17" s="282">
        <v>0</v>
      </c>
      <c r="G17" s="286">
        <v>0</v>
      </c>
    </row>
    <row r="18" spans="1:7">
      <c r="A18" s="240" t="s">
        <v>694</v>
      </c>
      <c r="B18" s="274"/>
      <c r="C18" s="274"/>
      <c r="E18" s="283">
        <v>0</v>
      </c>
      <c r="F18" s="282">
        <v>9148893.6799999997</v>
      </c>
      <c r="G18" s="286">
        <v>2532201.5</v>
      </c>
    </row>
    <row r="19" spans="1:7">
      <c r="A19" s="240" t="s">
        <v>695</v>
      </c>
      <c r="B19" s="274"/>
      <c r="C19" s="274"/>
      <c r="E19" s="283">
        <v>0</v>
      </c>
      <c r="F19" s="282">
        <v>0</v>
      </c>
      <c r="G19" s="283">
        <v>0</v>
      </c>
    </row>
    <row r="20" spans="1:7">
      <c r="A20" s="241"/>
      <c r="B20" s="275"/>
      <c r="C20" s="275"/>
      <c r="E20" s="284"/>
      <c r="F20" s="284"/>
      <c r="G20" s="284"/>
    </row>
    <row r="21" spans="1:7">
      <c r="A21" s="242" t="s">
        <v>696</v>
      </c>
      <c r="B21" s="276"/>
      <c r="C21" s="276"/>
      <c r="E21" s="285">
        <f>SUM(E22:E26)</f>
        <v>165973083.61000001</v>
      </c>
      <c r="F21" s="285">
        <f>SUM(F22:F26)</f>
        <v>214121521.56</v>
      </c>
      <c r="G21" s="285">
        <f>SUM(G22:G26)</f>
        <v>73939836.909999996</v>
      </c>
    </row>
    <row r="22" spans="1:7">
      <c r="A22" s="240" t="s">
        <v>697</v>
      </c>
      <c r="B22" s="274"/>
      <c r="C22" s="274"/>
      <c r="E22" s="282">
        <v>90848429</v>
      </c>
      <c r="F22" s="282">
        <v>98188234</v>
      </c>
      <c r="G22" s="283">
        <v>58801650</v>
      </c>
    </row>
    <row r="23" spans="1:7">
      <c r="A23" s="240" t="s">
        <v>698</v>
      </c>
      <c r="B23" s="274"/>
      <c r="C23" s="274"/>
      <c r="E23" s="282">
        <v>75124654.609999999</v>
      </c>
      <c r="F23" s="282">
        <v>115933287.56</v>
      </c>
      <c r="G23" s="283">
        <v>15138186.91</v>
      </c>
    </row>
    <row r="24" spans="1:7">
      <c r="A24" s="240" t="s">
        <v>699</v>
      </c>
      <c r="B24" s="274"/>
      <c r="C24" s="274"/>
      <c r="E24" s="283">
        <v>0</v>
      </c>
      <c r="F24" s="282">
        <v>0</v>
      </c>
      <c r="G24" s="283">
        <v>0</v>
      </c>
    </row>
    <row r="25" spans="1:7">
      <c r="A25" s="240" t="s">
        <v>700</v>
      </c>
      <c r="B25" s="274"/>
      <c r="C25" s="274"/>
      <c r="E25" s="283">
        <v>0</v>
      </c>
      <c r="F25" s="282">
        <v>0</v>
      </c>
      <c r="G25" s="283">
        <v>0</v>
      </c>
    </row>
    <row r="26" spans="1:7">
      <c r="A26" s="240" t="s">
        <v>701</v>
      </c>
      <c r="B26" s="274"/>
      <c r="C26" s="274"/>
      <c r="E26" s="283">
        <v>0</v>
      </c>
      <c r="F26" s="283">
        <v>0</v>
      </c>
      <c r="G26" s="283">
        <v>0</v>
      </c>
    </row>
    <row r="27" spans="1:7">
      <c r="A27" s="241"/>
      <c r="B27" s="275"/>
      <c r="C27" s="275"/>
      <c r="E27" s="284"/>
      <c r="F27" s="284"/>
      <c r="G27" s="284"/>
    </row>
    <row r="28" spans="1:7">
      <c r="A28" s="242" t="s">
        <v>702</v>
      </c>
      <c r="B28" s="276"/>
      <c r="C28" s="276"/>
      <c r="E28" s="285">
        <f>SUM(E29)</f>
        <v>56906969.340000004</v>
      </c>
      <c r="F28" s="285">
        <f>SUM(F29)</f>
        <v>107026093.5</v>
      </c>
      <c r="G28" s="285">
        <f>SUM(G29)</f>
        <v>73777705.549999997</v>
      </c>
    </row>
    <row r="29" spans="1:7">
      <c r="A29" s="240" t="s">
        <v>297</v>
      </c>
      <c r="B29" s="274"/>
      <c r="C29" s="274"/>
      <c r="E29" s="282">
        <v>56906969.340000004</v>
      </c>
      <c r="F29" s="282">
        <v>107026093.5</v>
      </c>
      <c r="G29" s="283">
        <v>73777705.549999997</v>
      </c>
    </row>
    <row r="30" spans="1:7">
      <c r="A30" s="241"/>
      <c r="B30" s="275"/>
      <c r="C30" s="275"/>
      <c r="E30" s="284"/>
      <c r="F30" s="284"/>
      <c r="G30" s="284"/>
    </row>
    <row r="31" spans="1:7">
      <c r="A31" s="242" t="s">
        <v>703</v>
      </c>
      <c r="B31" s="276"/>
      <c r="C31" s="276"/>
      <c r="E31" s="285">
        <f>+E7+E21+E28</f>
        <v>492001673.32000005</v>
      </c>
      <c r="F31" s="285">
        <f>+F7+F21+F28</f>
        <v>589015083.63999999</v>
      </c>
      <c r="G31" s="285">
        <f>+G7+G21+G28</f>
        <v>319599317.57999998</v>
      </c>
    </row>
    <row r="32" spans="1:7">
      <c r="A32" s="241"/>
      <c r="B32" s="275"/>
      <c r="C32" s="275"/>
      <c r="E32" s="284"/>
      <c r="F32" s="284"/>
      <c r="G32" s="284"/>
    </row>
    <row r="33" spans="1:7">
      <c r="A33" s="242" t="s">
        <v>299</v>
      </c>
      <c r="B33" s="275"/>
      <c r="C33" s="275"/>
      <c r="E33" s="284"/>
      <c r="F33" s="284"/>
      <c r="G33" s="284"/>
    </row>
    <row r="34" spans="1:7" ht="30">
      <c r="A34" s="244" t="s">
        <v>657</v>
      </c>
      <c r="B34" s="274"/>
      <c r="C34" s="274"/>
      <c r="E34" s="282">
        <v>16617240.130000001</v>
      </c>
      <c r="F34" s="282">
        <v>6713892.9400000004</v>
      </c>
      <c r="G34" s="283">
        <v>4962798.2699999996</v>
      </c>
    </row>
    <row r="35" spans="1:7" ht="30">
      <c r="A35" s="244" t="s">
        <v>704</v>
      </c>
      <c r="B35" s="274"/>
      <c r="C35" s="274"/>
      <c r="E35" s="282">
        <v>40289729.210000001</v>
      </c>
      <c r="F35" s="282">
        <v>100312200.56</v>
      </c>
      <c r="G35" s="283">
        <v>68814907.280000001</v>
      </c>
    </row>
    <row r="36" spans="1:7">
      <c r="A36" s="242" t="s">
        <v>705</v>
      </c>
      <c r="B36" s="276"/>
      <c r="C36" s="276"/>
      <c r="E36" s="285">
        <f>+E34+E35</f>
        <v>56906969.340000004</v>
      </c>
      <c r="F36" s="285">
        <f>+F34+F35</f>
        <v>107026093.5</v>
      </c>
      <c r="G36" s="285">
        <f>+G34+G35</f>
        <v>73777705.549999997</v>
      </c>
    </row>
    <row r="37" spans="1:7">
      <c r="A37" s="245"/>
      <c r="B37" s="279"/>
      <c r="C37" s="279"/>
      <c r="D37" s="280"/>
      <c r="E37" s="279"/>
      <c r="F37" s="279"/>
      <c r="G37" s="279"/>
    </row>
    <row r="38" spans="1:7">
      <c r="A38" s="247"/>
      <c r="B38" s="237"/>
      <c r="C38" s="237"/>
      <c r="D38" s="237"/>
      <c r="E38" s="237"/>
      <c r="F38" s="237"/>
      <c r="G38" s="237"/>
    </row>
    <row r="39" spans="1:7">
      <c r="A39" s="329" t="s">
        <v>706</v>
      </c>
      <c r="B39" s="329"/>
      <c r="C39" s="329"/>
      <c r="D39" s="329"/>
      <c r="E39" s="329"/>
      <c r="F39" s="329"/>
      <c r="G39" s="329"/>
    </row>
    <row r="40" spans="1:7">
      <c r="A40" s="329" t="s">
        <v>707</v>
      </c>
      <c r="B40" s="329"/>
      <c r="C40" s="329"/>
      <c r="D40" s="329"/>
      <c r="E40" s="329"/>
      <c r="F40" s="329"/>
      <c r="G40" s="329"/>
    </row>
    <row r="41" spans="1:7">
      <c r="A41" s="237"/>
      <c r="B41" s="237"/>
      <c r="C41" s="237"/>
      <c r="D41" s="237"/>
      <c r="E41" s="237"/>
      <c r="F41" s="237"/>
      <c r="G41" s="237"/>
    </row>
    <row r="42" spans="1:7">
      <c r="A42" s="237"/>
      <c r="B42" s="237"/>
      <c r="C42" s="237"/>
      <c r="D42" s="237"/>
      <c r="E42" s="237"/>
      <c r="F42" s="237"/>
      <c r="G42" s="237"/>
    </row>
    <row r="43" spans="1:7">
      <c r="A43" s="237"/>
      <c r="B43" s="237"/>
      <c r="C43" s="237"/>
      <c r="D43" s="237"/>
      <c r="E43" s="237"/>
      <c r="F43" s="237"/>
      <c r="G43" s="237"/>
    </row>
    <row r="44" spans="1:7">
      <c r="A44" s="237"/>
      <c r="B44" s="237"/>
      <c r="C44" s="237"/>
      <c r="D44" s="237"/>
      <c r="E44" s="237"/>
      <c r="F44" s="237"/>
      <c r="G44" s="237"/>
    </row>
    <row r="45" spans="1:7">
      <c r="A45" s="237"/>
      <c r="B45" s="237"/>
      <c r="C45" s="237"/>
      <c r="D45" s="237"/>
      <c r="E45" s="237"/>
      <c r="F45" s="237"/>
      <c r="G45" s="237"/>
    </row>
    <row r="46" spans="1:7">
      <c r="A46" s="237"/>
      <c r="B46" s="237"/>
      <c r="C46" s="237"/>
      <c r="D46" s="237"/>
      <c r="E46" s="237"/>
      <c r="F46" s="237"/>
      <c r="G46" s="237"/>
    </row>
    <row r="47" spans="1:7">
      <c r="A47" s="237"/>
      <c r="B47" s="237"/>
      <c r="C47" s="237"/>
      <c r="D47" s="237"/>
      <c r="E47" s="237"/>
      <c r="F47" s="237"/>
      <c r="G47" s="237"/>
    </row>
  </sheetData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H28" sqref="H28"/>
    </sheetView>
  </sheetViews>
  <sheetFormatPr baseColWidth="10" defaultRowHeight="15"/>
  <cols>
    <col min="1" max="1" width="61.85546875" bestFit="1" customWidth="1"/>
    <col min="2" max="7" width="15.28515625" customWidth="1"/>
  </cols>
  <sheetData>
    <row r="1" spans="1:7" ht="21">
      <c r="A1" s="312" t="s">
        <v>708</v>
      </c>
      <c r="B1" s="312"/>
      <c r="C1" s="312"/>
      <c r="D1" s="312"/>
      <c r="E1" s="312"/>
      <c r="F1" s="312"/>
      <c r="G1" s="312"/>
    </row>
    <row r="2" spans="1:7">
      <c r="A2" s="295" t="s">
        <v>635</v>
      </c>
      <c r="B2" s="296"/>
      <c r="C2" s="296"/>
      <c r="D2" s="296"/>
      <c r="E2" s="296"/>
      <c r="F2" s="296"/>
      <c r="G2" s="297"/>
    </row>
    <row r="3" spans="1:7">
      <c r="A3" s="298" t="s">
        <v>709</v>
      </c>
      <c r="B3" s="299"/>
      <c r="C3" s="299"/>
      <c r="D3" s="299"/>
      <c r="E3" s="299"/>
      <c r="F3" s="299"/>
      <c r="G3" s="300"/>
    </row>
    <row r="4" spans="1:7">
      <c r="A4" s="304" t="s">
        <v>2</v>
      </c>
      <c r="B4" s="305"/>
      <c r="C4" s="305"/>
      <c r="D4" s="305"/>
      <c r="E4" s="305"/>
      <c r="F4" s="305"/>
      <c r="G4" s="306"/>
    </row>
    <row r="5" spans="1:7">
      <c r="A5" s="334" t="s">
        <v>661</v>
      </c>
      <c r="B5" s="330" t="s">
        <v>677</v>
      </c>
      <c r="C5" s="330" t="s">
        <v>678</v>
      </c>
      <c r="D5" s="330" t="s">
        <v>679</v>
      </c>
      <c r="E5" s="330" t="s">
        <v>680</v>
      </c>
      <c r="F5" s="330" t="s">
        <v>681</v>
      </c>
      <c r="G5" s="252">
        <v>2019</v>
      </c>
    </row>
    <row r="6" spans="1:7" ht="47.25">
      <c r="A6" s="335"/>
      <c r="B6" s="331"/>
      <c r="C6" s="331"/>
      <c r="D6" s="331"/>
      <c r="E6" s="331"/>
      <c r="F6" s="331"/>
      <c r="G6" s="261" t="s">
        <v>710</v>
      </c>
    </row>
    <row r="7" spans="1:7">
      <c r="A7" s="253" t="s">
        <v>711</v>
      </c>
      <c r="B7" s="281">
        <f>SUM(B8:B16)</f>
        <v>0</v>
      </c>
      <c r="C7" s="281">
        <f t="shared" ref="C7:G7" si="0">SUM(C8:C16)</f>
        <v>0</v>
      </c>
      <c r="D7" s="281">
        <f t="shared" si="0"/>
        <v>0</v>
      </c>
      <c r="E7" s="281">
        <f t="shared" si="0"/>
        <v>255375586.68000001</v>
      </c>
      <c r="F7" s="281">
        <f t="shared" si="0"/>
        <v>268764360.89999998</v>
      </c>
      <c r="G7" s="281">
        <f t="shared" si="0"/>
        <v>136176932.82999995</v>
      </c>
    </row>
    <row r="8" spans="1:7">
      <c r="A8" s="254" t="s">
        <v>663</v>
      </c>
      <c r="B8" s="283"/>
      <c r="C8" s="283"/>
      <c r="D8" s="283"/>
      <c r="E8" s="282">
        <v>100406049.03999999</v>
      </c>
      <c r="F8" s="282">
        <v>111277941.40000001</v>
      </c>
      <c r="G8" s="283">
        <v>74133970.419999987</v>
      </c>
    </row>
    <row r="9" spans="1:7">
      <c r="A9" s="254" t="s">
        <v>664</v>
      </c>
      <c r="B9" s="283"/>
      <c r="C9" s="283"/>
      <c r="D9" s="283"/>
      <c r="E9" s="282">
        <v>34902500.630000003</v>
      </c>
      <c r="F9" s="282">
        <v>39466552.570000008</v>
      </c>
      <c r="G9" s="283">
        <v>9816174.0700000003</v>
      </c>
    </row>
    <row r="10" spans="1:7">
      <c r="A10" s="254" t="s">
        <v>665</v>
      </c>
      <c r="B10" s="283"/>
      <c r="C10" s="283"/>
      <c r="D10" s="283"/>
      <c r="E10" s="282">
        <v>38399921.910000004</v>
      </c>
      <c r="F10" s="282">
        <v>45115211.890000001</v>
      </c>
      <c r="G10" s="283">
        <v>22883280.880000003</v>
      </c>
    </row>
    <row r="11" spans="1:7">
      <c r="A11" s="254" t="s">
        <v>666</v>
      </c>
      <c r="B11" s="283"/>
      <c r="C11" s="283"/>
      <c r="D11" s="283"/>
      <c r="E11" s="282">
        <v>38602950.07</v>
      </c>
      <c r="F11" s="282">
        <v>40620975.329999998</v>
      </c>
      <c r="G11" s="283">
        <v>19635733.82</v>
      </c>
    </row>
    <row r="12" spans="1:7">
      <c r="A12" s="254" t="s">
        <v>667</v>
      </c>
      <c r="B12" s="283"/>
      <c r="C12" s="283"/>
      <c r="D12" s="283"/>
      <c r="E12" s="282">
        <v>7605922.2700000005</v>
      </c>
      <c r="F12" s="282">
        <v>4078176.9400000004</v>
      </c>
      <c r="G12" s="283">
        <v>1739456.07</v>
      </c>
    </row>
    <row r="13" spans="1:7">
      <c r="A13" s="254" t="s">
        <v>668</v>
      </c>
      <c r="B13" s="283"/>
      <c r="C13" s="283"/>
      <c r="D13" s="283"/>
      <c r="E13" s="282">
        <v>25457747.439999998</v>
      </c>
      <c r="F13" s="282">
        <v>26339692.370000005</v>
      </c>
      <c r="G13" s="283">
        <v>7968317.5700000003</v>
      </c>
    </row>
    <row r="14" spans="1:7">
      <c r="A14" s="254" t="s">
        <v>669</v>
      </c>
      <c r="B14" s="283"/>
      <c r="C14" s="283"/>
      <c r="D14" s="283"/>
      <c r="E14" s="282">
        <v>0</v>
      </c>
      <c r="F14" s="282">
        <v>0</v>
      </c>
      <c r="G14" s="283">
        <v>0</v>
      </c>
    </row>
    <row r="15" spans="1:7">
      <c r="A15" s="254" t="s">
        <v>670</v>
      </c>
      <c r="B15" s="283"/>
      <c r="C15" s="283"/>
      <c r="D15" s="283"/>
      <c r="E15" s="282">
        <v>1866510.24</v>
      </c>
      <c r="F15" s="282">
        <v>1865810.4</v>
      </c>
      <c r="G15" s="283">
        <v>0</v>
      </c>
    </row>
    <row r="16" spans="1:7">
      <c r="A16" s="254" t="s">
        <v>671</v>
      </c>
      <c r="B16" s="283"/>
      <c r="C16" s="283"/>
      <c r="D16" s="283"/>
      <c r="E16" s="282">
        <v>8133985.0800000001</v>
      </c>
      <c r="F16" s="282">
        <v>0</v>
      </c>
      <c r="G16" s="283"/>
    </row>
    <row r="17" spans="1:7">
      <c r="A17" s="255"/>
      <c r="B17" s="284"/>
      <c r="C17" s="284"/>
      <c r="D17" s="284"/>
      <c r="E17" s="284"/>
      <c r="F17" s="290"/>
      <c r="G17" s="284"/>
    </row>
    <row r="18" spans="1:7">
      <c r="A18" s="256" t="s">
        <v>712</v>
      </c>
      <c r="B18" s="285">
        <f>SUM(B19:B27)</f>
        <v>0</v>
      </c>
      <c r="C18" s="285">
        <f t="shared" ref="C18:G18" si="1">SUM(C19:C27)</f>
        <v>0</v>
      </c>
      <c r="D18" s="285">
        <f t="shared" si="1"/>
        <v>0</v>
      </c>
      <c r="E18" s="285">
        <f t="shared" si="1"/>
        <v>116070702.41000001</v>
      </c>
      <c r="F18" s="291">
        <f>SUM(F19:F27)</f>
        <v>234440225.40000001</v>
      </c>
      <c r="G18" s="285">
        <f t="shared" si="1"/>
        <v>101125333.08</v>
      </c>
    </row>
    <row r="19" spans="1:7">
      <c r="A19" s="254" t="s">
        <v>663</v>
      </c>
      <c r="B19" s="283"/>
      <c r="C19" s="283"/>
      <c r="D19" s="283"/>
      <c r="E19" s="282">
        <v>32717476.25</v>
      </c>
      <c r="F19" s="282">
        <v>38607739.159999996</v>
      </c>
      <c r="G19" s="283">
        <v>944420.52</v>
      </c>
    </row>
    <row r="20" spans="1:7">
      <c r="A20" s="254" t="s">
        <v>664</v>
      </c>
      <c r="B20" s="283"/>
      <c r="C20" s="283"/>
      <c r="D20" s="283"/>
      <c r="E20" s="282">
        <v>5754762.1200000001</v>
      </c>
      <c r="F20" s="282">
        <v>7169051.6700000009</v>
      </c>
      <c r="G20" s="283">
        <v>12762894.280000001</v>
      </c>
    </row>
    <row r="21" spans="1:7">
      <c r="A21" s="254" t="s">
        <v>665</v>
      </c>
      <c r="B21" s="283"/>
      <c r="C21" s="283"/>
      <c r="D21" s="283"/>
      <c r="E21" s="282">
        <v>3131924.24</v>
      </c>
      <c r="F21" s="282">
        <v>5347086.1899999995</v>
      </c>
      <c r="G21" s="283">
        <v>3453167.23</v>
      </c>
    </row>
    <row r="22" spans="1:7">
      <c r="A22" s="254" t="s">
        <v>666</v>
      </c>
      <c r="B22" s="283"/>
      <c r="C22" s="283"/>
      <c r="D22" s="283"/>
      <c r="E22" s="282">
        <v>8019258.3300000001</v>
      </c>
      <c r="F22" s="282">
        <v>20457053.77</v>
      </c>
      <c r="G22" s="283">
        <v>3656369.58</v>
      </c>
    </row>
    <row r="23" spans="1:7">
      <c r="A23" s="254" t="s">
        <v>667</v>
      </c>
      <c r="B23" s="283"/>
      <c r="C23" s="283"/>
      <c r="D23" s="283"/>
      <c r="E23" s="282">
        <v>4110702.42</v>
      </c>
      <c r="F23" s="282">
        <v>10319946.909999998</v>
      </c>
      <c r="G23" s="283">
        <v>3395288.05</v>
      </c>
    </row>
    <row r="24" spans="1:7">
      <c r="A24" s="254" t="s">
        <v>668</v>
      </c>
      <c r="B24" s="283"/>
      <c r="C24" s="283"/>
      <c r="D24" s="283"/>
      <c r="E24" s="282">
        <v>54440853.100000009</v>
      </c>
      <c r="F24" s="282">
        <v>141281159.62</v>
      </c>
      <c r="G24" s="283">
        <v>73912732.689999998</v>
      </c>
    </row>
    <row r="25" spans="1:7">
      <c r="A25" s="254" t="s">
        <v>669</v>
      </c>
      <c r="B25" s="283"/>
      <c r="C25" s="283"/>
      <c r="D25" s="283"/>
      <c r="E25" s="282">
        <v>0</v>
      </c>
      <c r="F25" s="282">
        <v>0</v>
      </c>
      <c r="G25" s="283">
        <v>0</v>
      </c>
    </row>
    <row r="26" spans="1:7">
      <c r="A26" s="254" t="s">
        <v>673</v>
      </c>
      <c r="B26" s="283"/>
      <c r="C26" s="283"/>
      <c r="D26" s="283"/>
      <c r="E26" s="282">
        <v>1621366.64</v>
      </c>
      <c r="F26" s="282">
        <v>2089567.68</v>
      </c>
      <c r="G26" s="283">
        <v>0</v>
      </c>
    </row>
    <row r="27" spans="1:7">
      <c r="A27" s="254" t="s">
        <v>671</v>
      </c>
      <c r="B27" s="283"/>
      <c r="C27" s="283"/>
      <c r="D27" s="283"/>
      <c r="E27" s="282">
        <v>6274359.3100000005</v>
      </c>
      <c r="F27" s="282">
        <v>9168620.4000000004</v>
      </c>
      <c r="G27" s="283">
        <v>3000460.73</v>
      </c>
    </row>
    <row r="28" spans="1:7">
      <c r="A28" s="255"/>
      <c r="B28" s="284"/>
      <c r="C28" s="284"/>
      <c r="D28" s="284"/>
      <c r="E28" s="284"/>
      <c r="F28" s="282"/>
      <c r="G28" s="284"/>
    </row>
    <row r="29" spans="1:7">
      <c r="A29" s="256" t="s">
        <v>713</v>
      </c>
      <c r="B29" s="285">
        <f t="shared" ref="B29:D29" si="2">+B7+B18</f>
        <v>0</v>
      </c>
      <c r="C29" s="285">
        <f t="shared" si="2"/>
        <v>0</v>
      </c>
      <c r="D29" s="285">
        <f t="shared" si="2"/>
        <v>0</v>
      </c>
      <c r="E29" s="285">
        <f>+E7+E18</f>
        <v>371446289.09000003</v>
      </c>
      <c r="F29" s="285">
        <f>+F7+F18</f>
        <v>503204586.29999995</v>
      </c>
      <c r="G29" s="285">
        <f t="shared" ref="G29" si="3">+G7+G18</f>
        <v>237302265.90999997</v>
      </c>
    </row>
    <row r="30" spans="1:7">
      <c r="A30" s="257"/>
      <c r="B30" s="289"/>
      <c r="C30" s="289"/>
      <c r="D30" s="289"/>
      <c r="E30" s="289"/>
      <c r="F30" s="289"/>
      <c r="G30" s="289"/>
    </row>
    <row r="31" spans="1:7">
      <c r="A31" s="262"/>
      <c r="B31" s="248"/>
      <c r="C31" s="248"/>
      <c r="D31" s="248"/>
      <c r="E31" s="248"/>
      <c r="F31" s="248"/>
      <c r="G31" s="248"/>
    </row>
    <row r="32" spans="1:7">
      <c r="A32" s="329" t="s">
        <v>706</v>
      </c>
      <c r="B32" s="329"/>
      <c r="C32" s="329"/>
      <c r="D32" s="329"/>
      <c r="E32" s="329"/>
      <c r="F32" s="329"/>
      <c r="G32" s="329"/>
    </row>
    <row r="33" spans="1:7">
      <c r="A33" s="329" t="s">
        <v>707</v>
      </c>
      <c r="B33" s="329"/>
      <c r="C33" s="329"/>
      <c r="D33" s="329"/>
      <c r="E33" s="329"/>
      <c r="F33" s="329"/>
      <c r="G33" s="329"/>
    </row>
  </sheetData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67"/>
  <sheetViews>
    <sheetView topLeftCell="A4" workbookViewId="0">
      <selection activeCell="B16" sqref="B16"/>
    </sheetView>
  </sheetViews>
  <sheetFormatPr baseColWidth="10" defaultColWidth="10.85546875" defaultRowHeight="15" zeroHeight="1"/>
  <cols>
    <col min="1" max="1" width="72.140625" style="249" customWidth="1"/>
    <col min="2" max="6" width="20.7109375" style="248" customWidth="1"/>
    <col min="7" max="7" width="0" style="248" hidden="1" customWidth="1"/>
    <col min="8" max="8" width="10.85546875" style="248"/>
    <col min="9" max="16381" width="0" style="248" hidden="1" customWidth="1"/>
    <col min="16382" max="16382" width="5.7109375" style="248" hidden="1" customWidth="1"/>
    <col min="16383" max="16383" width="4.85546875" style="248" hidden="1" customWidth="1"/>
    <col min="16384" max="16384" width="9.140625" style="248" hidden="1" customWidth="1"/>
  </cols>
  <sheetData>
    <row r="1" spans="1:7" s="263" customFormat="1" ht="21">
      <c r="A1" s="294" t="s">
        <v>714</v>
      </c>
      <c r="B1" s="294"/>
      <c r="C1" s="294"/>
      <c r="D1" s="294"/>
      <c r="E1" s="294"/>
      <c r="F1" s="294"/>
      <c r="G1" s="264"/>
    </row>
    <row r="2" spans="1:7">
      <c r="A2" s="295" t="str">
        <f>ENTE_PUBLICO</f>
        <v>MUNICIPIO SAN FRANCISCO DEL RINCON, Gobierno del Estado de Guanajuato</v>
      </c>
      <c r="B2" s="296"/>
      <c r="C2" s="296"/>
      <c r="D2" s="296"/>
      <c r="E2" s="296"/>
      <c r="F2" s="297"/>
    </row>
    <row r="3" spans="1:7">
      <c r="A3" s="304" t="s">
        <v>715</v>
      </c>
      <c r="B3" s="305"/>
      <c r="C3" s="305"/>
      <c r="D3" s="305"/>
      <c r="E3" s="305"/>
      <c r="F3" s="306"/>
    </row>
    <row r="4" spans="1:7" ht="30">
      <c r="A4" s="251"/>
      <c r="B4" s="251" t="s">
        <v>716</v>
      </c>
      <c r="C4" s="251" t="s">
        <v>717</v>
      </c>
      <c r="D4" s="251" t="s">
        <v>718</v>
      </c>
      <c r="E4" s="251" t="s">
        <v>719</v>
      </c>
      <c r="F4" s="251" t="s">
        <v>720</v>
      </c>
    </row>
    <row r="5" spans="1:7">
      <c r="A5" s="265" t="s">
        <v>721</v>
      </c>
      <c r="B5" s="250"/>
      <c r="C5" s="250"/>
      <c r="D5" s="250"/>
      <c r="E5" s="250"/>
      <c r="F5" s="250"/>
    </row>
    <row r="6" spans="1:7" ht="30">
      <c r="A6" s="266" t="s">
        <v>722</v>
      </c>
      <c r="B6" s="258"/>
      <c r="C6" s="258"/>
      <c r="D6" s="258"/>
      <c r="E6" s="258"/>
      <c r="F6" s="258"/>
    </row>
    <row r="7" spans="1:7">
      <c r="A7" s="266" t="s">
        <v>723</v>
      </c>
      <c r="B7" s="258"/>
      <c r="C7" s="258"/>
      <c r="D7" s="258"/>
      <c r="E7" s="258"/>
      <c r="F7" s="258"/>
    </row>
    <row r="8" spans="1:7">
      <c r="A8" s="267"/>
      <c r="B8" s="255"/>
      <c r="C8" s="255"/>
      <c r="D8" s="255"/>
      <c r="E8" s="255"/>
      <c r="F8" s="255"/>
    </row>
    <row r="9" spans="1:7">
      <c r="A9" s="265" t="s">
        <v>724</v>
      </c>
      <c r="B9" s="255"/>
      <c r="C9" s="255"/>
      <c r="D9" s="255"/>
      <c r="E9" s="255"/>
      <c r="F9" s="255"/>
    </row>
    <row r="10" spans="1:7">
      <c r="A10" s="266" t="s">
        <v>725</v>
      </c>
      <c r="B10" s="258"/>
      <c r="C10" s="258"/>
      <c r="D10" s="258"/>
      <c r="E10" s="258"/>
      <c r="F10" s="258"/>
    </row>
    <row r="11" spans="1:7">
      <c r="A11" s="268" t="s">
        <v>726</v>
      </c>
      <c r="B11" s="258"/>
      <c r="C11" s="258"/>
      <c r="D11" s="258"/>
      <c r="E11" s="258"/>
      <c r="F11" s="258"/>
    </row>
    <row r="12" spans="1:7">
      <c r="A12" s="268" t="s">
        <v>727</v>
      </c>
      <c r="B12" s="258"/>
      <c r="C12" s="258"/>
      <c r="D12" s="258"/>
      <c r="E12" s="258"/>
      <c r="F12" s="258"/>
    </row>
    <row r="13" spans="1:7">
      <c r="A13" s="268" t="s">
        <v>728</v>
      </c>
      <c r="B13" s="258"/>
      <c r="C13" s="258"/>
      <c r="D13" s="258"/>
      <c r="E13" s="258"/>
      <c r="F13" s="258"/>
    </row>
    <row r="14" spans="1:7">
      <c r="A14" s="266" t="s">
        <v>729</v>
      </c>
      <c r="B14" s="258"/>
      <c r="C14" s="258"/>
      <c r="D14" s="258"/>
      <c r="E14" s="258"/>
      <c r="F14" s="258"/>
    </row>
    <row r="15" spans="1:7">
      <c r="A15" s="268" t="s">
        <v>726</v>
      </c>
      <c r="B15" s="258"/>
      <c r="C15" s="258"/>
      <c r="D15" s="258"/>
      <c r="E15" s="258"/>
      <c r="F15" s="258"/>
    </row>
    <row r="16" spans="1:7">
      <c r="A16" s="268" t="s">
        <v>727</v>
      </c>
      <c r="B16" s="258"/>
      <c r="C16" s="258"/>
      <c r="D16" s="258"/>
      <c r="E16" s="258"/>
      <c r="F16" s="258"/>
    </row>
    <row r="17" spans="1:6">
      <c r="A17" s="268" t="s">
        <v>728</v>
      </c>
      <c r="B17" s="258"/>
      <c r="C17" s="258"/>
      <c r="D17" s="258"/>
      <c r="E17" s="258"/>
      <c r="F17" s="258"/>
    </row>
    <row r="18" spans="1:6">
      <c r="A18" s="266" t="s">
        <v>730</v>
      </c>
      <c r="B18" s="270"/>
      <c r="C18" s="258"/>
      <c r="D18" s="258"/>
      <c r="E18" s="258"/>
      <c r="F18" s="258"/>
    </row>
    <row r="19" spans="1:6">
      <c r="A19" s="266" t="s">
        <v>731</v>
      </c>
      <c r="B19" s="258"/>
      <c r="C19" s="258"/>
      <c r="D19" s="258"/>
      <c r="E19" s="258"/>
      <c r="F19" s="258"/>
    </row>
    <row r="20" spans="1:6">
      <c r="A20" s="266" t="s">
        <v>732</v>
      </c>
      <c r="B20" s="271"/>
      <c r="C20" s="271"/>
      <c r="D20" s="271"/>
      <c r="E20" s="271"/>
      <c r="F20" s="271"/>
    </row>
    <row r="21" spans="1:6">
      <c r="A21" s="266" t="s">
        <v>733</v>
      </c>
      <c r="B21" s="271"/>
      <c r="C21" s="271"/>
      <c r="D21" s="271"/>
      <c r="E21" s="271"/>
      <c r="F21" s="271"/>
    </row>
    <row r="22" spans="1:6">
      <c r="A22" s="259" t="s">
        <v>734</v>
      </c>
      <c r="B22" s="271"/>
      <c r="C22" s="271"/>
      <c r="D22" s="271"/>
      <c r="E22" s="271"/>
      <c r="F22" s="271"/>
    </row>
    <row r="23" spans="1:6">
      <c r="A23" s="259" t="s">
        <v>735</v>
      </c>
      <c r="B23" s="271"/>
      <c r="C23" s="271"/>
      <c r="D23" s="271"/>
      <c r="E23" s="271"/>
      <c r="F23" s="271"/>
    </row>
    <row r="24" spans="1:6">
      <c r="A24" s="259" t="s">
        <v>736</v>
      </c>
      <c r="B24" s="272"/>
      <c r="C24" s="258"/>
      <c r="D24" s="258"/>
      <c r="E24" s="258"/>
      <c r="F24" s="258"/>
    </row>
    <row r="25" spans="1:6">
      <c r="A25" s="266" t="s">
        <v>737</v>
      </c>
      <c r="B25" s="272"/>
      <c r="C25" s="258"/>
      <c r="D25" s="258"/>
      <c r="E25" s="258"/>
      <c r="F25" s="258"/>
    </row>
    <row r="26" spans="1:6">
      <c r="A26" s="267"/>
      <c r="B26" s="255"/>
      <c r="C26" s="255"/>
      <c r="D26" s="255"/>
      <c r="E26" s="255"/>
      <c r="F26" s="255"/>
    </row>
    <row r="27" spans="1:6">
      <c r="A27" s="265" t="s">
        <v>738</v>
      </c>
      <c r="B27" s="255"/>
      <c r="C27" s="255"/>
      <c r="D27" s="255"/>
      <c r="E27" s="255"/>
      <c r="F27" s="255"/>
    </row>
    <row r="28" spans="1:6">
      <c r="A28" s="266" t="s">
        <v>739</v>
      </c>
      <c r="B28" s="258"/>
      <c r="C28" s="258"/>
      <c r="D28" s="258"/>
      <c r="E28" s="258"/>
      <c r="F28" s="258"/>
    </row>
    <row r="29" spans="1:6">
      <c r="A29" s="267"/>
      <c r="B29" s="255"/>
      <c r="C29" s="255"/>
      <c r="D29" s="255"/>
      <c r="E29" s="255"/>
      <c r="F29" s="255"/>
    </row>
    <row r="30" spans="1:6">
      <c r="A30" s="265" t="s">
        <v>740</v>
      </c>
      <c r="B30" s="255"/>
      <c r="C30" s="255"/>
      <c r="D30" s="255"/>
      <c r="E30" s="255"/>
      <c r="F30" s="255"/>
    </row>
    <row r="31" spans="1:6">
      <c r="A31" s="266" t="s">
        <v>725</v>
      </c>
      <c r="B31" s="258"/>
      <c r="C31" s="258"/>
      <c r="D31" s="258"/>
      <c r="E31" s="258"/>
      <c r="F31" s="258"/>
    </row>
    <row r="32" spans="1:6">
      <c r="A32" s="266" t="s">
        <v>729</v>
      </c>
      <c r="B32" s="258"/>
      <c r="C32" s="258"/>
      <c r="D32" s="258"/>
      <c r="E32" s="258"/>
      <c r="F32" s="258"/>
    </row>
    <row r="33" spans="1:6">
      <c r="A33" s="266" t="s">
        <v>741</v>
      </c>
      <c r="B33" s="258"/>
      <c r="C33" s="258"/>
      <c r="D33" s="258"/>
      <c r="E33" s="258"/>
      <c r="F33" s="258"/>
    </row>
    <row r="34" spans="1:6">
      <c r="A34" s="267"/>
      <c r="B34" s="255"/>
      <c r="C34" s="255"/>
      <c r="D34" s="255"/>
      <c r="E34" s="255"/>
      <c r="F34" s="255"/>
    </row>
    <row r="35" spans="1:6">
      <c r="A35" s="265" t="s">
        <v>742</v>
      </c>
      <c r="B35" s="255"/>
      <c r="C35" s="255"/>
      <c r="D35" s="255"/>
      <c r="E35" s="255"/>
      <c r="F35" s="255"/>
    </row>
    <row r="36" spans="1:6">
      <c r="A36" s="266" t="s">
        <v>743</v>
      </c>
      <c r="B36" s="258"/>
      <c r="C36" s="258"/>
      <c r="D36" s="258"/>
      <c r="E36" s="258"/>
      <c r="F36" s="258"/>
    </row>
    <row r="37" spans="1:6">
      <c r="A37" s="266" t="s">
        <v>744</v>
      </c>
      <c r="B37" s="258"/>
      <c r="C37" s="258"/>
      <c r="D37" s="258"/>
      <c r="E37" s="258"/>
      <c r="F37" s="258"/>
    </row>
    <row r="38" spans="1:6">
      <c r="A38" s="266" t="s">
        <v>745</v>
      </c>
      <c r="B38" s="272"/>
      <c r="C38" s="258"/>
      <c r="D38" s="258"/>
      <c r="E38" s="258"/>
      <c r="F38" s="258"/>
    </row>
    <row r="39" spans="1:6">
      <c r="A39" s="267"/>
      <c r="B39" s="255"/>
      <c r="C39" s="255"/>
      <c r="D39" s="255"/>
      <c r="E39" s="255"/>
      <c r="F39" s="255"/>
    </row>
    <row r="40" spans="1:6">
      <c r="A40" s="265" t="s">
        <v>746</v>
      </c>
      <c r="B40" s="258"/>
      <c r="C40" s="258"/>
      <c r="D40" s="258"/>
      <c r="E40" s="258"/>
      <c r="F40" s="258"/>
    </row>
    <row r="41" spans="1:6">
      <c r="A41" s="267"/>
      <c r="B41" s="255"/>
      <c r="C41" s="255"/>
      <c r="D41" s="255"/>
      <c r="E41" s="255"/>
      <c r="F41" s="255"/>
    </row>
    <row r="42" spans="1:6">
      <c r="A42" s="265" t="s">
        <v>747</v>
      </c>
      <c r="B42" s="255"/>
      <c r="C42" s="255"/>
      <c r="D42" s="255"/>
      <c r="E42" s="255"/>
      <c r="F42" s="255"/>
    </row>
    <row r="43" spans="1:6">
      <c r="A43" s="266" t="s">
        <v>748</v>
      </c>
      <c r="B43" s="258"/>
      <c r="C43" s="258"/>
      <c r="D43" s="258"/>
      <c r="E43" s="258"/>
      <c r="F43" s="258"/>
    </row>
    <row r="44" spans="1:6">
      <c r="A44" s="266" t="s">
        <v>749</v>
      </c>
      <c r="B44" s="258"/>
      <c r="C44" s="258"/>
      <c r="D44" s="258"/>
      <c r="E44" s="258"/>
      <c r="F44" s="258"/>
    </row>
    <row r="45" spans="1:6">
      <c r="A45" s="266" t="s">
        <v>750</v>
      </c>
      <c r="B45" s="258"/>
      <c r="C45" s="258"/>
      <c r="D45" s="258"/>
      <c r="E45" s="258"/>
      <c r="F45" s="258"/>
    </row>
    <row r="46" spans="1:6">
      <c r="A46" s="267"/>
      <c r="B46" s="255"/>
      <c r="C46" s="255"/>
      <c r="D46" s="255"/>
      <c r="E46" s="255"/>
      <c r="F46" s="255"/>
    </row>
    <row r="47" spans="1:6" ht="30">
      <c r="A47" s="265" t="s">
        <v>751</v>
      </c>
      <c r="B47" s="255"/>
      <c r="C47" s="255"/>
      <c r="D47" s="255"/>
      <c r="E47" s="255"/>
      <c r="F47" s="255"/>
    </row>
    <row r="48" spans="1:6">
      <c r="A48" s="259" t="s">
        <v>749</v>
      </c>
      <c r="B48" s="271"/>
      <c r="C48" s="271"/>
      <c r="D48" s="271"/>
      <c r="E48" s="271"/>
      <c r="F48" s="271"/>
    </row>
    <row r="49" spans="1:6">
      <c r="A49" s="259" t="s">
        <v>750</v>
      </c>
      <c r="B49" s="271"/>
      <c r="C49" s="271"/>
      <c r="D49" s="271"/>
      <c r="E49" s="271"/>
      <c r="F49" s="271"/>
    </row>
    <row r="50" spans="1:6">
      <c r="A50" s="267"/>
      <c r="B50" s="255"/>
      <c r="C50" s="255"/>
      <c r="D50" s="255"/>
      <c r="E50" s="255"/>
      <c r="F50" s="255"/>
    </row>
    <row r="51" spans="1:6">
      <c r="A51" s="265" t="s">
        <v>752</v>
      </c>
      <c r="B51" s="255"/>
      <c r="C51" s="255"/>
      <c r="D51" s="255"/>
      <c r="E51" s="255"/>
      <c r="F51" s="255"/>
    </row>
    <row r="52" spans="1:6">
      <c r="A52" s="266" t="s">
        <v>749</v>
      </c>
      <c r="B52" s="258"/>
      <c r="C52" s="258"/>
      <c r="D52" s="258"/>
      <c r="E52" s="258"/>
      <c r="F52" s="258"/>
    </row>
    <row r="53" spans="1:6">
      <c r="A53" s="266" t="s">
        <v>750</v>
      </c>
      <c r="B53" s="258"/>
      <c r="C53" s="258"/>
      <c r="D53" s="258"/>
      <c r="E53" s="258"/>
      <c r="F53" s="258"/>
    </row>
    <row r="54" spans="1:6">
      <c r="A54" s="266" t="s">
        <v>753</v>
      </c>
      <c r="B54" s="258"/>
      <c r="C54" s="258"/>
      <c r="D54" s="258"/>
      <c r="E54" s="258"/>
      <c r="F54" s="258"/>
    </row>
    <row r="55" spans="1:6">
      <c r="A55" s="267"/>
      <c r="B55" s="255"/>
      <c r="C55" s="255"/>
      <c r="D55" s="255"/>
      <c r="E55" s="255"/>
      <c r="F55" s="255"/>
    </row>
    <row r="56" spans="1:6">
      <c r="A56" s="265" t="s">
        <v>754</v>
      </c>
      <c r="B56" s="255"/>
      <c r="C56" s="255"/>
      <c r="D56" s="255"/>
      <c r="E56" s="255"/>
      <c r="F56" s="255"/>
    </row>
    <row r="57" spans="1:6">
      <c r="A57" s="266" t="s">
        <v>749</v>
      </c>
      <c r="B57" s="258"/>
      <c r="C57" s="258"/>
      <c r="D57" s="258"/>
      <c r="E57" s="258"/>
      <c r="F57" s="258"/>
    </row>
    <row r="58" spans="1:6">
      <c r="A58" s="266" t="s">
        <v>750</v>
      </c>
      <c r="B58" s="258"/>
      <c r="C58" s="258"/>
      <c r="D58" s="258"/>
      <c r="E58" s="258"/>
      <c r="F58" s="258"/>
    </row>
    <row r="59" spans="1:6">
      <c r="A59" s="267"/>
      <c r="B59" s="255"/>
      <c r="C59" s="255"/>
      <c r="D59" s="255"/>
      <c r="E59" s="255"/>
      <c r="F59" s="255"/>
    </row>
    <row r="60" spans="1:6">
      <c r="A60" s="265" t="s">
        <v>755</v>
      </c>
      <c r="B60" s="255"/>
      <c r="C60" s="255"/>
      <c r="D60" s="255"/>
      <c r="E60" s="255"/>
      <c r="F60" s="255"/>
    </row>
    <row r="61" spans="1:6">
      <c r="A61" s="266" t="s">
        <v>756</v>
      </c>
      <c r="B61" s="258"/>
      <c r="C61" s="258"/>
      <c r="D61" s="258"/>
      <c r="E61" s="258"/>
      <c r="F61" s="258"/>
    </row>
    <row r="62" spans="1:6">
      <c r="A62" s="266" t="s">
        <v>757</v>
      </c>
      <c r="B62" s="272"/>
      <c r="C62" s="258"/>
      <c r="D62" s="258"/>
      <c r="E62" s="258"/>
      <c r="F62" s="258"/>
    </row>
    <row r="63" spans="1:6">
      <c r="A63" s="267"/>
      <c r="B63" s="255"/>
      <c r="C63" s="255"/>
      <c r="D63" s="255"/>
      <c r="E63" s="255"/>
      <c r="F63" s="255"/>
    </row>
    <row r="64" spans="1:6">
      <c r="A64" s="265" t="s">
        <v>758</v>
      </c>
      <c r="B64" s="255"/>
      <c r="C64" s="255"/>
      <c r="D64" s="255"/>
      <c r="E64" s="255"/>
      <c r="F64" s="255"/>
    </row>
    <row r="65" spans="1:6">
      <c r="A65" s="266" t="s">
        <v>759</v>
      </c>
      <c r="B65" s="258"/>
      <c r="C65" s="258"/>
      <c r="D65" s="258"/>
      <c r="E65" s="258"/>
      <c r="F65" s="258"/>
    </row>
    <row r="66" spans="1:6">
      <c r="A66" s="266" t="s">
        <v>760</v>
      </c>
      <c r="B66" s="258"/>
      <c r="C66" s="258"/>
      <c r="D66" s="258"/>
      <c r="E66" s="258"/>
      <c r="F66" s="258"/>
    </row>
    <row r="67" spans="1:6">
      <c r="A67" s="269"/>
      <c r="B67" s="260"/>
      <c r="C67" s="260"/>
      <c r="D67" s="260"/>
      <c r="E67" s="260"/>
      <c r="F67" s="260"/>
    </row>
  </sheetData>
  <mergeCells count="3">
    <mergeCell ref="A1:F1"/>
    <mergeCell ref="A2:F2"/>
    <mergeCell ref="A3:F3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'[2]Info General'!#REF!</xm:f>
          </x14:formula2>
          <xm:sqref>F40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'[2]Info General'!#REF!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'[2]Info General'!#REF!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'[2]Info General'!#REF!</xm:f>
          </x14:formula2>
          <xm:sqref>C40</xm:sqref>
        </x14:dataValidation>
        <x14:dataValidation type="whole" allowBlank="1" showInputMessage="1" showErrorMessage="1">
          <x14:formula1>
            <xm:f>0</xm:f>
          </x14:formula1>
          <x14:formula2>
            <xm:f>'[2]Info General'!#REF!</xm:f>
          </x14:formula2>
          <xm:sqref>F18</xm:sqref>
        </x14:dataValidation>
        <x14:dataValidation type="whole" allowBlank="1" showInputMessage="1" showErrorMessage="1">
          <x14:formula1>
            <xm:f>0</xm:f>
          </x14:formula1>
          <x14:formula2>
            <xm:f>'[2]Info General'!#REF!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'[2]Info General'!#REF!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'[2]Info General'!#REF!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'[2]Info General'!#REF!</xm:f>
          </x14:formula2>
          <xm:sqref>B18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'[2]Info General'!#REF!</xm:f>
          </x14:formula2>
          <xm:sqref>B49:F49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'[2]Info General'!#REF!</xm:f>
          </x14:formula2>
          <xm:sqref>B48:F48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'[2]Info General'!#REF!</xm:f>
          </x14:formula2>
          <xm:sqref>B40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B27" sqref="B27"/>
    </sheetView>
  </sheetViews>
  <sheetFormatPr baseColWidth="10" defaultRowHeight="15"/>
  <cols>
    <col min="1" max="1" width="56.85546875" bestFit="1" customWidth="1"/>
    <col min="2" max="8" width="28" customWidth="1"/>
  </cols>
  <sheetData>
    <row r="1" spans="1:9" ht="26.25">
      <c r="A1" s="308" t="s">
        <v>124</v>
      </c>
      <c r="B1" s="308"/>
      <c r="C1" s="308"/>
      <c r="D1" s="308"/>
      <c r="E1" s="308"/>
      <c r="F1" s="308"/>
      <c r="G1" s="308"/>
      <c r="H1" s="308"/>
      <c r="I1" s="50"/>
    </row>
    <row r="2" spans="1:9">
      <c r="A2" s="295" t="s">
        <v>122</v>
      </c>
      <c r="B2" s="296"/>
      <c r="C2" s="296"/>
      <c r="D2" s="296"/>
      <c r="E2" s="296"/>
      <c r="F2" s="296"/>
      <c r="G2" s="296"/>
      <c r="H2" s="297"/>
      <c r="I2" s="37"/>
    </row>
    <row r="3" spans="1:9">
      <c r="A3" s="298" t="s">
        <v>125</v>
      </c>
      <c r="B3" s="299"/>
      <c r="C3" s="299"/>
      <c r="D3" s="299"/>
      <c r="E3" s="299"/>
      <c r="F3" s="299"/>
      <c r="G3" s="299"/>
      <c r="H3" s="300"/>
      <c r="I3" s="37"/>
    </row>
    <row r="4" spans="1:9">
      <c r="A4" s="301" t="s">
        <v>126</v>
      </c>
      <c r="B4" s="302"/>
      <c r="C4" s="302"/>
      <c r="D4" s="302"/>
      <c r="E4" s="302"/>
      <c r="F4" s="302"/>
      <c r="G4" s="302"/>
      <c r="H4" s="303"/>
      <c r="I4" s="37"/>
    </row>
    <row r="5" spans="1:9">
      <c r="A5" s="304" t="s">
        <v>2</v>
      </c>
      <c r="B5" s="305"/>
      <c r="C5" s="305"/>
      <c r="D5" s="305"/>
      <c r="E5" s="305"/>
      <c r="F5" s="305"/>
      <c r="G5" s="305"/>
      <c r="H5" s="306"/>
      <c r="I5" s="37"/>
    </row>
    <row r="6" spans="1:9" ht="45">
      <c r="A6" s="51" t="s">
        <v>127</v>
      </c>
      <c r="B6" s="52" t="s">
        <v>128</v>
      </c>
      <c r="C6" s="51" t="s">
        <v>129</v>
      </c>
      <c r="D6" s="51" t="s">
        <v>130</v>
      </c>
      <c r="E6" s="51" t="s">
        <v>131</v>
      </c>
      <c r="F6" s="51" t="s">
        <v>132</v>
      </c>
      <c r="G6" s="51" t="s">
        <v>133</v>
      </c>
      <c r="H6" s="44" t="s">
        <v>134</v>
      </c>
      <c r="I6" s="38"/>
    </row>
    <row r="7" spans="1:9">
      <c r="A7" s="41"/>
      <c r="B7" s="41"/>
      <c r="C7" s="41"/>
      <c r="D7" s="41"/>
      <c r="E7" s="41"/>
      <c r="F7" s="41"/>
      <c r="G7" s="41"/>
      <c r="H7" s="41"/>
      <c r="I7" s="38"/>
    </row>
    <row r="8" spans="1:9">
      <c r="A8" s="53" t="s">
        <v>135</v>
      </c>
      <c r="B8" s="58">
        <v>28252375.010000002</v>
      </c>
      <c r="C8" s="58">
        <v>25070107.010000002</v>
      </c>
      <c r="D8" s="58">
        <v>1591134</v>
      </c>
      <c r="E8" s="58">
        <v>0</v>
      </c>
      <c r="F8" s="58">
        <v>51731348.020000003</v>
      </c>
      <c r="G8" s="58">
        <v>0</v>
      </c>
      <c r="H8" s="58">
        <v>0</v>
      </c>
      <c r="I8" s="37"/>
    </row>
    <row r="9" spans="1:9">
      <c r="A9" s="54" t="s">
        <v>136</v>
      </c>
      <c r="B9" s="59">
        <v>0</v>
      </c>
      <c r="C9" s="59">
        <v>0</v>
      </c>
      <c r="D9" s="59">
        <v>1591134</v>
      </c>
      <c r="E9" s="59">
        <v>0</v>
      </c>
      <c r="F9" s="59">
        <v>-1591134</v>
      </c>
      <c r="G9" s="59">
        <v>0</v>
      </c>
      <c r="H9" s="59">
        <v>0</v>
      </c>
      <c r="I9" s="37"/>
    </row>
    <row r="10" spans="1:9">
      <c r="A10" s="55" t="s">
        <v>137</v>
      </c>
      <c r="B10" s="59"/>
      <c r="C10" s="59"/>
      <c r="D10" s="65">
        <v>1591134</v>
      </c>
      <c r="E10" s="59"/>
      <c r="F10" s="65">
        <v>-1409326.73</v>
      </c>
      <c r="G10" s="59"/>
      <c r="H10" s="59"/>
      <c r="I10" s="37"/>
    </row>
    <row r="11" spans="1:9">
      <c r="A11" s="55" t="s">
        <v>138</v>
      </c>
      <c r="B11" s="59"/>
      <c r="C11" s="59"/>
      <c r="D11" s="59"/>
      <c r="E11" s="59"/>
      <c r="F11" s="59">
        <v>0</v>
      </c>
      <c r="G11" s="59"/>
      <c r="H11" s="59"/>
      <c r="I11" s="37"/>
    </row>
    <row r="12" spans="1:9">
      <c r="A12" s="55" t="s">
        <v>139</v>
      </c>
      <c r="B12" s="59"/>
      <c r="C12" s="59"/>
      <c r="D12" s="59"/>
      <c r="E12" s="59"/>
      <c r="F12" s="59">
        <v>0</v>
      </c>
      <c r="G12" s="59"/>
      <c r="H12" s="59"/>
      <c r="I12" s="37"/>
    </row>
    <row r="13" spans="1:9">
      <c r="A13" s="54" t="s">
        <v>140</v>
      </c>
      <c r="B13" s="59">
        <v>28252375.010000002</v>
      </c>
      <c r="C13" s="59">
        <v>25070107.010000002</v>
      </c>
      <c r="D13" s="59">
        <v>0</v>
      </c>
      <c r="E13" s="59">
        <v>0</v>
      </c>
      <c r="F13" s="59">
        <v>53322482.020000003</v>
      </c>
      <c r="G13" s="59">
        <v>0</v>
      </c>
      <c r="H13" s="59">
        <v>0</v>
      </c>
      <c r="I13" s="37"/>
    </row>
    <row r="14" spans="1:9">
      <c r="A14" s="55" t="s">
        <v>141</v>
      </c>
      <c r="B14" s="65">
        <v>28252375.010000002</v>
      </c>
      <c r="C14" s="65">
        <v>25070107.010000002</v>
      </c>
      <c r="D14" s="59"/>
      <c r="E14" s="59"/>
      <c r="F14" s="59">
        <v>53322482.020000003</v>
      </c>
      <c r="G14" s="59"/>
      <c r="H14" s="59"/>
      <c r="I14" s="37"/>
    </row>
    <row r="15" spans="1:9">
      <c r="A15" s="55" t="s">
        <v>142</v>
      </c>
      <c r="B15" s="65">
        <v>0</v>
      </c>
      <c r="C15" s="65">
        <v>0</v>
      </c>
      <c r="D15" s="59"/>
      <c r="E15" s="59"/>
      <c r="F15" s="59">
        <v>0</v>
      </c>
      <c r="G15" s="59"/>
      <c r="H15" s="59"/>
      <c r="I15" s="37"/>
    </row>
    <row r="16" spans="1:9">
      <c r="A16" s="55" t="s">
        <v>143</v>
      </c>
      <c r="B16" s="65">
        <v>0</v>
      </c>
      <c r="C16" s="65">
        <v>0</v>
      </c>
      <c r="D16" s="59"/>
      <c r="E16" s="59"/>
      <c r="F16" s="59">
        <v>0</v>
      </c>
      <c r="G16" s="59"/>
      <c r="H16" s="59"/>
      <c r="I16" s="37"/>
    </row>
    <row r="17" spans="1:9">
      <c r="A17" s="45"/>
      <c r="B17" s="60"/>
      <c r="C17" s="60"/>
      <c r="D17" s="60"/>
      <c r="E17" s="60"/>
      <c r="F17" s="60"/>
      <c r="G17" s="60"/>
      <c r="H17" s="60"/>
      <c r="I17" s="36"/>
    </row>
    <row r="18" spans="1:9">
      <c r="A18" s="53" t="s">
        <v>144</v>
      </c>
      <c r="B18" s="58"/>
      <c r="C18" s="61"/>
      <c r="D18" s="61"/>
      <c r="E18" s="61"/>
      <c r="F18" s="58">
        <v>0</v>
      </c>
      <c r="G18" s="61"/>
      <c r="H18" s="61"/>
      <c r="I18" s="36"/>
    </row>
    <row r="19" spans="1:9">
      <c r="A19" s="49"/>
      <c r="B19" s="62"/>
      <c r="C19" s="62"/>
      <c r="D19" s="62"/>
      <c r="E19" s="62"/>
      <c r="F19" s="62"/>
      <c r="G19" s="62"/>
      <c r="H19" s="62"/>
      <c r="I19" s="36"/>
    </row>
    <row r="20" spans="1:9">
      <c r="A20" s="53" t="s">
        <v>145</v>
      </c>
      <c r="B20" s="58">
        <v>28252375.010000002</v>
      </c>
      <c r="C20" s="58">
        <v>25070107.010000002</v>
      </c>
      <c r="D20" s="58">
        <v>1591134</v>
      </c>
      <c r="E20" s="58">
        <v>0</v>
      </c>
      <c r="F20" s="58">
        <v>51731348.020000003</v>
      </c>
      <c r="G20" s="58">
        <v>0</v>
      </c>
      <c r="H20" s="58">
        <v>0</v>
      </c>
      <c r="I20" s="36"/>
    </row>
    <row r="21" spans="1:9">
      <c r="A21" s="45"/>
      <c r="B21" s="63"/>
      <c r="C21" s="63"/>
      <c r="D21" s="63"/>
      <c r="E21" s="63"/>
      <c r="F21" s="63"/>
      <c r="G21" s="63"/>
      <c r="H21" s="63"/>
      <c r="I21" s="36"/>
    </row>
    <row r="22" spans="1:9" ht="17.25">
      <c r="A22" s="53" t="s">
        <v>146</v>
      </c>
      <c r="B22" s="58">
        <v>0</v>
      </c>
      <c r="C22" s="58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36"/>
    </row>
    <row r="23" spans="1:9">
      <c r="A23" s="56" t="s">
        <v>147</v>
      </c>
      <c r="B23" s="59"/>
      <c r="C23" s="59"/>
      <c r="D23" s="59"/>
      <c r="E23" s="59"/>
      <c r="F23" s="59">
        <v>0</v>
      </c>
      <c r="G23" s="59"/>
      <c r="H23" s="59"/>
      <c r="I23" s="36"/>
    </row>
    <row r="24" spans="1:9">
      <c r="A24" s="56" t="s">
        <v>148</v>
      </c>
      <c r="B24" s="59"/>
      <c r="C24" s="59"/>
      <c r="D24" s="59"/>
      <c r="E24" s="59"/>
      <c r="F24" s="59">
        <v>0</v>
      </c>
      <c r="G24" s="59"/>
      <c r="H24" s="59"/>
      <c r="I24" s="36"/>
    </row>
    <row r="25" spans="1:9">
      <c r="A25" s="56" t="s">
        <v>149</v>
      </c>
      <c r="B25" s="59"/>
      <c r="C25" s="59"/>
      <c r="D25" s="59"/>
      <c r="E25" s="59"/>
      <c r="F25" s="59">
        <v>0</v>
      </c>
      <c r="G25" s="59"/>
      <c r="H25" s="59"/>
      <c r="I25" s="36"/>
    </row>
    <row r="26" spans="1:9">
      <c r="A26" s="48" t="s">
        <v>150</v>
      </c>
      <c r="B26" s="63"/>
      <c r="C26" s="63"/>
      <c r="D26" s="63"/>
      <c r="E26" s="63"/>
      <c r="F26" s="63"/>
      <c r="G26" s="63"/>
      <c r="H26" s="63"/>
      <c r="I26" s="36"/>
    </row>
    <row r="27" spans="1:9" ht="17.25">
      <c r="A27" s="53" t="s">
        <v>151</v>
      </c>
      <c r="B27" s="58">
        <v>0</v>
      </c>
      <c r="C27" s="58">
        <v>0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36"/>
    </row>
    <row r="28" spans="1:9">
      <c r="A28" s="56" t="s">
        <v>152</v>
      </c>
      <c r="B28" s="59"/>
      <c r="C28" s="59"/>
      <c r="D28" s="59"/>
      <c r="E28" s="59"/>
      <c r="F28" s="59">
        <v>0</v>
      </c>
      <c r="G28" s="59"/>
      <c r="H28" s="59"/>
      <c r="I28" s="36"/>
    </row>
    <row r="29" spans="1:9">
      <c r="A29" s="56" t="s">
        <v>153</v>
      </c>
      <c r="B29" s="59"/>
      <c r="C29" s="59"/>
      <c r="D29" s="59"/>
      <c r="E29" s="59"/>
      <c r="F29" s="59">
        <v>0</v>
      </c>
      <c r="G29" s="59"/>
      <c r="H29" s="59"/>
      <c r="I29" s="36"/>
    </row>
    <row r="30" spans="1:9">
      <c r="A30" s="56" t="s">
        <v>154</v>
      </c>
      <c r="B30" s="59"/>
      <c r="C30" s="59"/>
      <c r="D30" s="59"/>
      <c r="E30" s="59"/>
      <c r="F30" s="59">
        <v>0</v>
      </c>
      <c r="G30" s="59"/>
      <c r="H30" s="59"/>
      <c r="I30" s="36"/>
    </row>
    <row r="31" spans="1:9">
      <c r="A31" s="57" t="s">
        <v>150</v>
      </c>
      <c r="B31" s="64"/>
      <c r="C31" s="64"/>
      <c r="D31" s="64"/>
      <c r="E31" s="64"/>
      <c r="F31" s="64"/>
      <c r="G31" s="64"/>
      <c r="H31" s="64"/>
      <c r="I31" s="36"/>
    </row>
    <row r="32" spans="1:9">
      <c r="A32" s="50"/>
      <c r="B32" s="37"/>
      <c r="C32" s="37"/>
      <c r="D32" s="37"/>
      <c r="E32" s="37"/>
      <c r="F32" s="37"/>
      <c r="G32" s="37"/>
      <c r="H32" s="37"/>
      <c r="I32" s="36"/>
    </row>
    <row r="33" spans="1:9">
      <c r="A33" s="307" t="s">
        <v>155</v>
      </c>
      <c r="B33" s="307"/>
      <c r="C33" s="307"/>
      <c r="D33" s="307"/>
      <c r="E33" s="307"/>
      <c r="F33" s="307"/>
      <c r="G33" s="307"/>
      <c r="H33" s="307"/>
      <c r="I33" s="36"/>
    </row>
    <row r="34" spans="1:9">
      <c r="A34" s="307"/>
      <c r="B34" s="307"/>
      <c r="C34" s="307"/>
      <c r="D34" s="307"/>
      <c r="E34" s="307"/>
      <c r="F34" s="307"/>
      <c r="G34" s="307"/>
      <c r="H34" s="307"/>
      <c r="I34" s="36"/>
    </row>
    <row r="35" spans="1:9">
      <c r="A35" s="307"/>
      <c r="B35" s="307"/>
      <c r="C35" s="307"/>
      <c r="D35" s="307"/>
      <c r="E35" s="307"/>
      <c r="F35" s="307"/>
      <c r="G35" s="307"/>
      <c r="H35" s="307"/>
      <c r="I35" s="36"/>
    </row>
    <row r="36" spans="1:9">
      <c r="A36" s="307"/>
      <c r="B36" s="307"/>
      <c r="C36" s="307"/>
      <c r="D36" s="307"/>
      <c r="E36" s="307"/>
      <c r="F36" s="307"/>
      <c r="G36" s="307"/>
      <c r="H36" s="307"/>
      <c r="I36" s="36"/>
    </row>
    <row r="37" spans="1:9">
      <c r="A37" s="307"/>
      <c r="B37" s="307"/>
      <c r="C37" s="307"/>
      <c r="D37" s="307"/>
      <c r="E37" s="307"/>
      <c r="F37" s="307"/>
      <c r="G37" s="307"/>
      <c r="H37" s="307"/>
      <c r="I37" s="36"/>
    </row>
    <row r="38" spans="1:9">
      <c r="A38" s="50"/>
      <c r="B38" s="37"/>
      <c r="C38" s="37"/>
      <c r="D38" s="37"/>
      <c r="E38" s="37"/>
      <c r="F38" s="37"/>
      <c r="G38" s="37"/>
      <c r="H38" s="37"/>
      <c r="I38" s="36"/>
    </row>
    <row r="39" spans="1:9" ht="30">
      <c r="A39" s="51" t="s">
        <v>156</v>
      </c>
      <c r="B39" s="51" t="s">
        <v>157</v>
      </c>
      <c r="C39" s="51" t="s">
        <v>158</v>
      </c>
      <c r="D39" s="51" t="s">
        <v>159</v>
      </c>
      <c r="E39" s="51" t="s">
        <v>160</v>
      </c>
      <c r="F39" s="44" t="s">
        <v>161</v>
      </c>
      <c r="G39" s="37"/>
      <c r="H39" s="37"/>
      <c r="I39" s="36"/>
    </row>
    <row r="40" spans="1:9">
      <c r="A40" s="49"/>
      <c r="B40" s="39"/>
      <c r="C40" s="39"/>
      <c r="D40" s="39"/>
      <c r="E40" s="39"/>
      <c r="F40" s="39"/>
      <c r="G40" s="37"/>
      <c r="H40" s="37"/>
      <c r="I40" s="36"/>
    </row>
    <row r="41" spans="1:9">
      <c r="A41" s="53" t="s">
        <v>162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37"/>
      <c r="H41" s="37"/>
      <c r="I41" s="36"/>
    </row>
    <row r="42" spans="1:9">
      <c r="A42" s="56" t="s">
        <v>163</v>
      </c>
      <c r="B42" s="46"/>
      <c r="C42" s="46"/>
      <c r="D42" s="46"/>
      <c r="E42" s="46"/>
      <c r="F42" s="46"/>
      <c r="G42" s="43"/>
      <c r="H42" s="43"/>
      <c r="I42" s="36"/>
    </row>
    <row r="43" spans="1:9">
      <c r="A43" s="56" t="s">
        <v>164</v>
      </c>
      <c r="B43" s="46"/>
      <c r="C43" s="46"/>
      <c r="D43" s="46"/>
      <c r="E43" s="46"/>
      <c r="F43" s="46"/>
      <c r="G43" s="43"/>
      <c r="H43" s="43"/>
      <c r="I43" s="36"/>
    </row>
    <row r="44" spans="1:9">
      <c r="A44" s="56" t="s">
        <v>165</v>
      </c>
      <c r="B44" s="46"/>
      <c r="C44" s="46"/>
      <c r="D44" s="46"/>
      <c r="E44" s="46"/>
      <c r="F44" s="46"/>
      <c r="G44" s="43"/>
      <c r="H44" s="43"/>
      <c r="I44" s="36"/>
    </row>
    <row r="45" spans="1:9">
      <c r="A45" s="42" t="s">
        <v>150</v>
      </c>
      <c r="B45" s="40"/>
      <c r="C45" s="40"/>
      <c r="D45" s="40"/>
      <c r="E45" s="40"/>
      <c r="F45" s="40"/>
      <c r="G45" s="37"/>
      <c r="H45" s="37"/>
      <c r="I45" s="36"/>
    </row>
    <row r="46" spans="1:9">
      <c r="A46" s="37"/>
      <c r="B46" s="37"/>
      <c r="C46" s="37"/>
      <c r="D46" s="37"/>
      <c r="E46" s="37"/>
      <c r="F46" s="37"/>
      <c r="G46" s="37"/>
      <c r="H46" s="37"/>
      <c r="I46" s="36"/>
    </row>
    <row r="47" spans="1:9">
      <c r="A47" s="37"/>
      <c r="B47" s="37"/>
      <c r="C47" s="37"/>
      <c r="D47" s="37"/>
      <c r="E47" s="37"/>
      <c r="F47" s="37"/>
      <c r="G47" s="37"/>
      <c r="H47" s="37"/>
      <c r="I47" s="36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E13" sqref="E13"/>
    </sheetView>
  </sheetViews>
  <sheetFormatPr baseColWidth="10" defaultRowHeight="15"/>
  <cols>
    <col min="1" max="1" width="59" customWidth="1"/>
    <col min="2" max="11" width="28.42578125" customWidth="1"/>
  </cols>
  <sheetData>
    <row r="1" spans="1:12" ht="21">
      <c r="A1" s="294" t="s">
        <v>166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76"/>
    </row>
    <row r="2" spans="1:12">
      <c r="A2" s="295" t="s">
        <v>122</v>
      </c>
      <c r="B2" s="296"/>
      <c r="C2" s="296"/>
      <c r="D2" s="296"/>
      <c r="E2" s="296"/>
      <c r="F2" s="296"/>
      <c r="G2" s="296"/>
      <c r="H2" s="296"/>
      <c r="I2" s="296"/>
      <c r="J2" s="296"/>
      <c r="K2" s="297"/>
      <c r="L2" s="66"/>
    </row>
    <row r="3" spans="1:12">
      <c r="A3" s="298" t="s">
        <v>167</v>
      </c>
      <c r="B3" s="299"/>
      <c r="C3" s="299"/>
      <c r="D3" s="299"/>
      <c r="E3" s="299"/>
      <c r="F3" s="299"/>
      <c r="G3" s="299"/>
      <c r="H3" s="299"/>
      <c r="I3" s="299"/>
      <c r="J3" s="299"/>
      <c r="K3" s="300"/>
      <c r="L3" s="66"/>
    </row>
    <row r="4" spans="1:12">
      <c r="A4" s="301" t="s">
        <v>168</v>
      </c>
      <c r="B4" s="302"/>
      <c r="C4" s="302"/>
      <c r="D4" s="302"/>
      <c r="E4" s="302"/>
      <c r="F4" s="302"/>
      <c r="G4" s="302"/>
      <c r="H4" s="302"/>
      <c r="I4" s="302"/>
      <c r="J4" s="302"/>
      <c r="K4" s="303"/>
      <c r="L4" s="66"/>
    </row>
    <row r="5" spans="1:12">
      <c r="A5" s="298" t="s">
        <v>2</v>
      </c>
      <c r="B5" s="299"/>
      <c r="C5" s="299"/>
      <c r="D5" s="299"/>
      <c r="E5" s="299"/>
      <c r="F5" s="299"/>
      <c r="G5" s="299"/>
      <c r="H5" s="299"/>
      <c r="I5" s="299"/>
      <c r="J5" s="299"/>
      <c r="K5" s="300"/>
      <c r="L5" s="66"/>
    </row>
    <row r="6" spans="1:12" ht="60">
      <c r="A6" s="72" t="s">
        <v>169</v>
      </c>
      <c r="B6" s="72" t="s">
        <v>170</v>
      </c>
      <c r="C6" s="72" t="s">
        <v>171</v>
      </c>
      <c r="D6" s="72" t="s">
        <v>172</v>
      </c>
      <c r="E6" s="72" t="s">
        <v>173</v>
      </c>
      <c r="F6" s="72" t="s">
        <v>174</v>
      </c>
      <c r="G6" s="72" t="s">
        <v>175</v>
      </c>
      <c r="H6" s="72" t="s">
        <v>176</v>
      </c>
      <c r="I6" s="82" t="s">
        <v>177</v>
      </c>
      <c r="J6" s="82" t="s">
        <v>178</v>
      </c>
      <c r="K6" s="82" t="s">
        <v>179</v>
      </c>
      <c r="L6" s="66"/>
    </row>
    <row r="7" spans="1:12">
      <c r="A7" s="67"/>
      <c r="B7" s="68"/>
      <c r="C7" s="68"/>
      <c r="D7" s="68"/>
      <c r="E7" s="68"/>
      <c r="F7" s="68"/>
      <c r="G7" s="68"/>
      <c r="H7" s="68"/>
      <c r="I7" s="68"/>
      <c r="J7" s="68"/>
      <c r="K7" s="68"/>
      <c r="L7" s="66"/>
    </row>
    <row r="8" spans="1:12">
      <c r="A8" s="71" t="s">
        <v>180</v>
      </c>
      <c r="B8" s="81"/>
      <c r="C8" s="81"/>
      <c r="D8" s="81"/>
      <c r="E8" s="83">
        <v>0</v>
      </c>
      <c r="F8" s="81"/>
      <c r="G8" s="83">
        <v>0</v>
      </c>
      <c r="H8" s="83">
        <v>0</v>
      </c>
      <c r="I8" s="83">
        <v>0</v>
      </c>
      <c r="J8" s="83">
        <v>0</v>
      </c>
      <c r="K8" s="83">
        <v>0</v>
      </c>
      <c r="L8" s="66"/>
    </row>
    <row r="9" spans="1:12">
      <c r="A9" s="79" t="s">
        <v>181</v>
      </c>
      <c r="B9" s="77"/>
      <c r="C9" s="77"/>
      <c r="D9" s="77"/>
      <c r="E9" s="84"/>
      <c r="F9" s="75"/>
      <c r="G9" s="84"/>
      <c r="H9" s="84"/>
      <c r="I9" s="84"/>
      <c r="J9" s="84"/>
      <c r="K9" s="84">
        <v>0</v>
      </c>
      <c r="L9" s="70"/>
    </row>
    <row r="10" spans="1:12">
      <c r="A10" s="79" t="s">
        <v>182</v>
      </c>
      <c r="B10" s="77"/>
      <c r="C10" s="77"/>
      <c r="D10" s="77"/>
      <c r="E10" s="84"/>
      <c r="F10" s="75"/>
      <c r="G10" s="84"/>
      <c r="H10" s="84"/>
      <c r="I10" s="84"/>
      <c r="J10" s="84"/>
      <c r="K10" s="84">
        <v>0</v>
      </c>
      <c r="L10" s="70"/>
    </row>
    <row r="11" spans="1:12">
      <c r="A11" s="79" t="s">
        <v>183</v>
      </c>
      <c r="B11" s="77"/>
      <c r="C11" s="77"/>
      <c r="D11" s="77"/>
      <c r="E11" s="84"/>
      <c r="F11" s="75"/>
      <c r="G11" s="84"/>
      <c r="H11" s="84"/>
      <c r="I11" s="84"/>
      <c r="J11" s="84"/>
      <c r="K11" s="84">
        <v>0</v>
      </c>
      <c r="L11" s="70"/>
    </row>
    <row r="12" spans="1:12">
      <c r="A12" s="79" t="s">
        <v>184</v>
      </c>
      <c r="B12" s="77"/>
      <c r="C12" s="77"/>
      <c r="D12" s="77"/>
      <c r="E12" s="84"/>
      <c r="F12" s="75"/>
      <c r="G12" s="84"/>
      <c r="H12" s="84"/>
      <c r="I12" s="84"/>
      <c r="J12" s="84"/>
      <c r="K12" s="84">
        <v>0</v>
      </c>
      <c r="L12" s="70"/>
    </row>
    <row r="13" spans="1:12">
      <c r="A13" s="80" t="s">
        <v>150</v>
      </c>
      <c r="B13" s="78"/>
      <c r="C13" s="78"/>
      <c r="D13" s="78"/>
      <c r="E13" s="85"/>
      <c r="F13" s="73"/>
      <c r="G13" s="85"/>
      <c r="H13" s="85"/>
      <c r="I13" s="85"/>
      <c r="J13" s="85"/>
      <c r="K13" s="85"/>
      <c r="L13" s="66"/>
    </row>
    <row r="14" spans="1:12">
      <c r="A14" s="71" t="s">
        <v>185</v>
      </c>
      <c r="B14" s="81"/>
      <c r="C14" s="81"/>
      <c r="D14" s="81"/>
      <c r="E14" s="83">
        <v>0</v>
      </c>
      <c r="F14" s="81"/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66"/>
    </row>
    <row r="15" spans="1:12">
      <c r="A15" s="79" t="s">
        <v>186</v>
      </c>
      <c r="B15" s="77"/>
      <c r="C15" s="77"/>
      <c r="D15" s="77"/>
      <c r="E15" s="84"/>
      <c r="F15" s="75"/>
      <c r="G15" s="84"/>
      <c r="H15" s="84"/>
      <c r="I15" s="84"/>
      <c r="J15" s="84"/>
      <c r="K15" s="84">
        <v>0</v>
      </c>
      <c r="L15" s="70"/>
    </row>
    <row r="16" spans="1:12">
      <c r="A16" s="79" t="s">
        <v>187</v>
      </c>
      <c r="B16" s="77"/>
      <c r="C16" s="77"/>
      <c r="D16" s="77"/>
      <c r="E16" s="84"/>
      <c r="F16" s="75"/>
      <c r="G16" s="84"/>
      <c r="H16" s="84"/>
      <c r="I16" s="84"/>
      <c r="J16" s="84"/>
      <c r="K16" s="84">
        <v>0</v>
      </c>
      <c r="L16" s="70"/>
    </row>
    <row r="17" spans="1:11">
      <c r="A17" s="79" t="s">
        <v>188</v>
      </c>
      <c r="B17" s="77"/>
      <c r="C17" s="77"/>
      <c r="D17" s="77"/>
      <c r="E17" s="84"/>
      <c r="F17" s="75"/>
      <c r="G17" s="84"/>
      <c r="H17" s="84"/>
      <c r="I17" s="84"/>
      <c r="J17" s="84"/>
      <c r="K17" s="84">
        <v>0</v>
      </c>
    </row>
    <row r="18" spans="1:11">
      <c r="A18" s="79" t="s">
        <v>189</v>
      </c>
      <c r="B18" s="77"/>
      <c r="C18" s="77"/>
      <c r="D18" s="77"/>
      <c r="E18" s="84"/>
      <c r="F18" s="75"/>
      <c r="G18" s="84"/>
      <c r="H18" s="84"/>
      <c r="I18" s="84"/>
      <c r="J18" s="84"/>
      <c r="K18" s="84">
        <v>0</v>
      </c>
    </row>
    <row r="19" spans="1:11">
      <c r="A19" s="80" t="s">
        <v>150</v>
      </c>
      <c r="B19" s="78"/>
      <c r="C19" s="78"/>
      <c r="D19" s="78"/>
      <c r="E19" s="85"/>
      <c r="F19" s="73"/>
      <c r="G19" s="85"/>
      <c r="H19" s="85"/>
      <c r="I19" s="85"/>
      <c r="J19" s="85"/>
      <c r="K19" s="85"/>
    </row>
    <row r="20" spans="1:11">
      <c r="A20" s="71" t="s">
        <v>190</v>
      </c>
      <c r="B20" s="81"/>
      <c r="C20" s="81"/>
      <c r="D20" s="81"/>
      <c r="E20" s="83">
        <v>0</v>
      </c>
      <c r="F20" s="81"/>
      <c r="G20" s="83">
        <v>0</v>
      </c>
      <c r="H20" s="83">
        <v>0</v>
      </c>
      <c r="I20" s="83">
        <v>0</v>
      </c>
      <c r="J20" s="83">
        <v>0</v>
      </c>
      <c r="K20" s="83">
        <v>0</v>
      </c>
    </row>
    <row r="21" spans="1:11">
      <c r="A21" s="74"/>
      <c r="B21" s="69"/>
      <c r="C21" s="69"/>
      <c r="D21" s="69"/>
      <c r="E21" s="69"/>
      <c r="F21" s="69"/>
      <c r="G21" s="86"/>
      <c r="H21" s="86"/>
      <c r="I21" s="86"/>
      <c r="J21" s="86"/>
      <c r="K21" s="86"/>
    </row>
  </sheetData>
  <mergeCells count="5">
    <mergeCell ref="A2:K2"/>
    <mergeCell ref="A3:K3"/>
    <mergeCell ref="A4:K4"/>
    <mergeCell ref="A5:K5"/>
    <mergeCell ref="A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opLeftCell="A13" workbookViewId="0">
      <selection activeCell="A38" sqref="A38"/>
    </sheetView>
  </sheetViews>
  <sheetFormatPr baseColWidth="10" defaultRowHeight="15"/>
  <cols>
    <col min="1" max="1" width="89" bestFit="1" customWidth="1"/>
    <col min="2" max="4" width="15.140625" bestFit="1" customWidth="1"/>
  </cols>
  <sheetData>
    <row r="1" spans="1:11" ht="21">
      <c r="A1" s="294" t="s">
        <v>191</v>
      </c>
      <c r="B1" s="294"/>
      <c r="C1" s="294"/>
      <c r="D1" s="294"/>
      <c r="E1" s="96"/>
      <c r="F1" s="96"/>
      <c r="G1" s="96"/>
      <c r="H1" s="96"/>
      <c r="I1" s="96"/>
      <c r="J1" s="96"/>
      <c r="K1" s="96"/>
    </row>
    <row r="2" spans="1:11">
      <c r="A2" s="295" t="s">
        <v>122</v>
      </c>
      <c r="B2" s="296"/>
      <c r="C2" s="296"/>
      <c r="D2" s="297"/>
      <c r="E2" s="87"/>
      <c r="F2" s="87"/>
      <c r="G2" s="87"/>
      <c r="H2" s="87"/>
      <c r="I2" s="87"/>
      <c r="J2" s="87"/>
      <c r="K2" s="87"/>
    </row>
    <row r="3" spans="1:11">
      <c r="A3" s="298" t="s">
        <v>192</v>
      </c>
      <c r="B3" s="299"/>
      <c r="C3" s="299"/>
      <c r="D3" s="300"/>
      <c r="E3" s="87"/>
      <c r="F3" s="87"/>
      <c r="G3" s="87"/>
      <c r="H3" s="87"/>
      <c r="I3" s="87"/>
      <c r="J3" s="87"/>
      <c r="K3" s="87"/>
    </row>
    <row r="4" spans="1:11">
      <c r="A4" s="301" t="s">
        <v>168</v>
      </c>
      <c r="B4" s="302"/>
      <c r="C4" s="302"/>
      <c r="D4" s="303"/>
      <c r="E4" s="87"/>
      <c r="F4" s="87"/>
      <c r="G4" s="87"/>
      <c r="H4" s="87"/>
      <c r="I4" s="87"/>
      <c r="J4" s="87"/>
      <c r="K4" s="87"/>
    </row>
    <row r="5" spans="1:11">
      <c r="A5" s="304" t="s">
        <v>2</v>
      </c>
      <c r="B5" s="305"/>
      <c r="C5" s="305"/>
      <c r="D5" s="306"/>
      <c r="E5" s="87"/>
      <c r="F5" s="87"/>
      <c r="G5" s="87"/>
      <c r="H5" s="87"/>
      <c r="I5" s="87"/>
      <c r="J5" s="87"/>
      <c r="K5" s="87"/>
    </row>
    <row r="6" spans="1:11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</row>
    <row r="7" spans="1:11" ht="30">
      <c r="A7" s="97" t="s">
        <v>4</v>
      </c>
      <c r="B7" s="88" t="s">
        <v>193</v>
      </c>
      <c r="C7" s="88" t="s">
        <v>194</v>
      </c>
      <c r="D7" s="88" t="s">
        <v>195</v>
      </c>
      <c r="E7" s="87"/>
      <c r="F7" s="87"/>
      <c r="G7" s="87"/>
      <c r="H7" s="87"/>
      <c r="I7" s="87"/>
      <c r="J7" s="87"/>
      <c r="K7" s="87"/>
    </row>
    <row r="8" spans="1:11">
      <c r="A8" s="91" t="s">
        <v>196</v>
      </c>
      <c r="B8" s="106">
        <v>387159519.31999999</v>
      </c>
      <c r="C8" s="106">
        <v>243289410.53</v>
      </c>
      <c r="D8" s="106">
        <v>239326557.31999999</v>
      </c>
      <c r="E8" s="87"/>
      <c r="F8" s="87"/>
      <c r="G8" s="87"/>
      <c r="H8" s="87"/>
      <c r="I8" s="87"/>
      <c r="J8" s="87"/>
      <c r="K8" s="87"/>
    </row>
    <row r="9" spans="1:11">
      <c r="A9" s="89" t="s">
        <v>197</v>
      </c>
      <c r="B9" s="121">
        <v>285040405.31999999</v>
      </c>
      <c r="C9" s="121">
        <v>169349573.62</v>
      </c>
      <c r="D9" s="121">
        <v>165386720.41</v>
      </c>
      <c r="E9" s="87"/>
      <c r="F9" s="87"/>
      <c r="G9" s="87"/>
      <c r="H9" s="87"/>
      <c r="I9" s="87"/>
      <c r="J9" s="87"/>
      <c r="K9" s="87"/>
    </row>
    <row r="10" spans="1:11">
      <c r="A10" s="89" t="s">
        <v>198</v>
      </c>
      <c r="B10" s="121">
        <v>102119114</v>
      </c>
      <c r="C10" s="121">
        <v>73939836.909999996</v>
      </c>
      <c r="D10" s="121">
        <v>73939836.909999996</v>
      </c>
      <c r="E10" s="87"/>
      <c r="F10" s="87"/>
      <c r="G10" s="87"/>
      <c r="H10" s="87"/>
      <c r="I10" s="87"/>
      <c r="J10" s="87"/>
      <c r="K10" s="87"/>
    </row>
    <row r="11" spans="1:11">
      <c r="A11" s="89" t="s">
        <v>199</v>
      </c>
      <c r="B11" s="107"/>
      <c r="C11" s="107"/>
      <c r="D11" s="107"/>
      <c r="E11" s="87"/>
      <c r="F11" s="87"/>
      <c r="G11" s="87"/>
      <c r="H11" s="87"/>
      <c r="I11" s="87"/>
      <c r="J11" s="87"/>
      <c r="K11" s="87"/>
    </row>
    <row r="12" spans="1:11">
      <c r="A12" s="95"/>
      <c r="B12" s="108"/>
      <c r="C12" s="108"/>
      <c r="D12" s="108"/>
      <c r="E12" s="87"/>
      <c r="F12" s="87"/>
      <c r="G12" s="87"/>
      <c r="H12" s="87"/>
      <c r="I12" s="87"/>
      <c r="J12" s="87"/>
      <c r="K12" s="87"/>
    </row>
    <row r="13" spans="1:11">
      <c r="A13" s="91" t="s">
        <v>200</v>
      </c>
      <c r="B13" s="106">
        <v>389513299.69</v>
      </c>
      <c r="C13" s="106">
        <v>237302265.91000003</v>
      </c>
      <c r="D13" s="106">
        <v>218729510.72</v>
      </c>
      <c r="E13" s="87"/>
      <c r="F13" s="87"/>
      <c r="G13" s="87"/>
      <c r="H13" s="87"/>
      <c r="I13" s="87"/>
      <c r="J13" s="87"/>
      <c r="K13" s="87"/>
    </row>
    <row r="14" spans="1:11">
      <c r="A14" s="89" t="s">
        <v>201</v>
      </c>
      <c r="B14" s="121">
        <v>287394185.69</v>
      </c>
      <c r="C14" s="121">
        <v>136176932.83000001</v>
      </c>
      <c r="D14" s="121">
        <v>128459364.23999999</v>
      </c>
      <c r="E14" s="87"/>
      <c r="F14" s="87"/>
      <c r="G14" s="87"/>
      <c r="H14" s="87"/>
      <c r="I14" s="87"/>
      <c r="J14" s="87"/>
      <c r="K14" s="87"/>
    </row>
    <row r="15" spans="1:11">
      <c r="A15" s="89" t="s">
        <v>202</v>
      </c>
      <c r="B15" s="121">
        <v>102119114</v>
      </c>
      <c r="C15" s="121">
        <v>101125333.08</v>
      </c>
      <c r="D15" s="121">
        <v>90270146.480000004</v>
      </c>
      <c r="E15" s="87"/>
      <c r="F15" s="87"/>
      <c r="G15" s="87"/>
      <c r="H15" s="87"/>
      <c r="I15" s="87"/>
      <c r="J15" s="87"/>
      <c r="K15" s="87"/>
    </row>
    <row r="16" spans="1:11">
      <c r="A16" s="95"/>
      <c r="B16" s="108"/>
      <c r="C16" s="108"/>
      <c r="D16" s="108"/>
      <c r="E16" s="87"/>
      <c r="F16" s="87"/>
      <c r="G16" s="87"/>
      <c r="H16" s="87"/>
      <c r="I16" s="87"/>
      <c r="J16" s="87"/>
      <c r="K16" s="87"/>
    </row>
    <row r="17" spans="1:4">
      <c r="A17" s="91" t="s">
        <v>203</v>
      </c>
      <c r="B17" s="109">
        <v>0</v>
      </c>
      <c r="C17" s="106">
        <v>0</v>
      </c>
      <c r="D17" s="106">
        <v>0</v>
      </c>
    </row>
    <row r="18" spans="1:4">
      <c r="A18" s="89" t="s">
        <v>204</v>
      </c>
      <c r="B18" s="110">
        <v>0</v>
      </c>
      <c r="C18" s="121">
        <v>0</v>
      </c>
      <c r="D18" s="121">
        <v>0</v>
      </c>
    </row>
    <row r="19" spans="1:4">
      <c r="A19" s="89" t="s">
        <v>205</v>
      </c>
      <c r="B19" s="110">
        <v>0</v>
      </c>
      <c r="C19" s="121">
        <v>0</v>
      </c>
      <c r="D19" s="111">
        <v>0</v>
      </c>
    </row>
    <row r="20" spans="1:4">
      <c r="A20" s="95"/>
      <c r="B20" s="108"/>
      <c r="C20" s="108"/>
      <c r="D20" s="108"/>
    </row>
    <row r="21" spans="1:4">
      <c r="A21" s="91" t="s">
        <v>206</v>
      </c>
      <c r="B21" s="106">
        <v>-2353780.3700000048</v>
      </c>
      <c r="C21" s="106">
        <v>5987144.619999975</v>
      </c>
      <c r="D21" s="106">
        <v>20597046.599999994</v>
      </c>
    </row>
    <row r="22" spans="1:4">
      <c r="A22" s="91"/>
      <c r="B22" s="108"/>
      <c r="C22" s="108"/>
      <c r="D22" s="108"/>
    </row>
    <row r="23" spans="1:4">
      <c r="A23" s="91" t="s">
        <v>207</v>
      </c>
      <c r="B23" s="106">
        <v>-2353780.3700000048</v>
      </c>
      <c r="C23" s="106">
        <v>5987144.619999975</v>
      </c>
      <c r="D23" s="106">
        <v>20597046.599999994</v>
      </c>
    </row>
    <row r="24" spans="1:4">
      <c r="A24" s="91"/>
      <c r="B24" s="112"/>
      <c r="C24" s="112"/>
      <c r="D24" s="112"/>
    </row>
    <row r="25" spans="1:4" ht="30">
      <c r="A25" s="98" t="s">
        <v>208</v>
      </c>
      <c r="B25" s="106">
        <v>-2353780.3700000048</v>
      </c>
      <c r="C25" s="106">
        <v>5987144.619999975</v>
      </c>
      <c r="D25" s="106">
        <v>20597046.599999994</v>
      </c>
    </row>
    <row r="26" spans="1:4">
      <c r="A26" s="99"/>
      <c r="B26" s="104"/>
      <c r="C26" s="104"/>
      <c r="D26" s="104"/>
    </row>
    <row r="27" spans="1:4">
      <c r="A27" s="94"/>
      <c r="B27" s="87"/>
      <c r="C27" s="87"/>
      <c r="D27" s="87"/>
    </row>
    <row r="28" spans="1:4">
      <c r="A28" s="97" t="s">
        <v>209</v>
      </c>
      <c r="B28" s="88" t="s">
        <v>210</v>
      </c>
      <c r="C28" s="88" t="s">
        <v>194</v>
      </c>
      <c r="D28" s="88" t="s">
        <v>211</v>
      </c>
    </row>
    <row r="29" spans="1:4">
      <c r="A29" s="91" t="s">
        <v>212</v>
      </c>
      <c r="B29" s="113">
        <v>3184800</v>
      </c>
      <c r="C29" s="113">
        <v>1409326.73</v>
      </c>
      <c r="D29" s="113">
        <v>1190115.81</v>
      </c>
    </row>
    <row r="30" spans="1:4">
      <c r="A30" s="89" t="s">
        <v>213</v>
      </c>
      <c r="B30" s="124">
        <v>0</v>
      </c>
      <c r="C30" s="124">
        <v>0</v>
      </c>
      <c r="D30" s="124">
        <v>0</v>
      </c>
    </row>
    <row r="31" spans="1:4">
      <c r="A31" s="89" t="s">
        <v>214</v>
      </c>
      <c r="B31" s="124">
        <v>3184800</v>
      </c>
      <c r="C31" s="124">
        <v>1409326.73</v>
      </c>
      <c r="D31" s="124">
        <v>1190115.81</v>
      </c>
    </row>
    <row r="32" spans="1:4">
      <c r="A32" s="90"/>
      <c r="B32" s="115"/>
      <c r="C32" s="115"/>
      <c r="D32" s="115"/>
    </row>
    <row r="33" spans="1:4">
      <c r="A33" s="91" t="s">
        <v>215</v>
      </c>
      <c r="B33" s="113">
        <v>831019.62999999523</v>
      </c>
      <c r="C33" s="113">
        <v>7396471.3499999754</v>
      </c>
      <c r="D33" s="113">
        <v>21787162.409999993</v>
      </c>
    </row>
    <row r="34" spans="1:4">
      <c r="A34" s="92"/>
      <c r="B34" s="105"/>
      <c r="C34" s="105"/>
      <c r="D34" s="105"/>
    </row>
    <row r="35" spans="1:4">
      <c r="A35" s="94"/>
      <c r="B35" s="87"/>
      <c r="C35" s="87"/>
      <c r="D35" s="87"/>
    </row>
    <row r="36" spans="1:4" ht="30">
      <c r="A36" s="97" t="s">
        <v>209</v>
      </c>
      <c r="B36" s="88" t="s">
        <v>216</v>
      </c>
      <c r="C36" s="88" t="s">
        <v>194</v>
      </c>
      <c r="D36" s="88" t="s">
        <v>195</v>
      </c>
    </row>
    <row r="37" spans="1:4">
      <c r="A37" s="91" t="s">
        <v>217</v>
      </c>
      <c r="B37" s="113">
        <v>0</v>
      </c>
      <c r="C37" s="113">
        <v>0</v>
      </c>
      <c r="D37" s="113">
        <v>0</v>
      </c>
    </row>
    <row r="38" spans="1:4">
      <c r="A38" s="89" t="s">
        <v>218</v>
      </c>
      <c r="B38" s="114"/>
      <c r="C38" s="114"/>
      <c r="D38" s="114"/>
    </row>
    <row r="39" spans="1:4">
      <c r="A39" s="89" t="s">
        <v>219</v>
      </c>
      <c r="B39" s="114"/>
      <c r="C39" s="114"/>
      <c r="D39" s="114"/>
    </row>
    <row r="40" spans="1:4">
      <c r="A40" s="91" t="s">
        <v>220</v>
      </c>
      <c r="B40" s="113">
        <v>3182268</v>
      </c>
      <c r="C40" s="113">
        <v>1591134</v>
      </c>
      <c r="D40" s="113">
        <v>1325945</v>
      </c>
    </row>
    <row r="41" spans="1:4">
      <c r="A41" s="89" t="s">
        <v>221</v>
      </c>
      <c r="B41" s="124">
        <v>0</v>
      </c>
      <c r="C41" s="124">
        <v>0</v>
      </c>
      <c r="D41" s="124">
        <v>0</v>
      </c>
    </row>
    <row r="42" spans="1:4">
      <c r="A42" s="89" t="s">
        <v>222</v>
      </c>
      <c r="B42" s="124">
        <v>3182268</v>
      </c>
      <c r="C42" s="124">
        <v>1591134</v>
      </c>
      <c r="D42" s="124">
        <v>1325945</v>
      </c>
    </row>
    <row r="43" spans="1:4">
      <c r="A43" s="90"/>
      <c r="B43" s="115"/>
      <c r="C43" s="115"/>
      <c r="D43" s="115"/>
    </row>
    <row r="44" spans="1:4">
      <c r="A44" s="91" t="s">
        <v>223</v>
      </c>
      <c r="B44" s="113">
        <v>-3182268</v>
      </c>
      <c r="C44" s="113">
        <v>-1591134</v>
      </c>
      <c r="D44" s="113">
        <v>-1325945</v>
      </c>
    </row>
    <row r="45" spans="1:4">
      <c r="A45" s="103"/>
      <c r="B45" s="116"/>
      <c r="C45" s="116"/>
      <c r="D45" s="116"/>
    </row>
    <row r="46" spans="1:4">
      <c r="A46" s="87"/>
      <c r="B46" s="87"/>
      <c r="C46" s="87"/>
      <c r="D46" s="87"/>
    </row>
    <row r="47" spans="1:4" ht="30">
      <c r="A47" s="97" t="s">
        <v>209</v>
      </c>
      <c r="B47" s="88" t="s">
        <v>216</v>
      </c>
      <c r="C47" s="88" t="s">
        <v>194</v>
      </c>
      <c r="D47" s="88" t="s">
        <v>195</v>
      </c>
    </row>
    <row r="48" spans="1:4">
      <c r="A48" s="100" t="s">
        <v>224</v>
      </c>
      <c r="B48" s="122">
        <v>285040405.31999999</v>
      </c>
      <c r="C48" s="122">
        <v>169349573.62</v>
      </c>
      <c r="D48" s="122">
        <v>165386720.41</v>
      </c>
    </row>
    <row r="49" spans="1:4" ht="30">
      <c r="A49" s="101" t="s">
        <v>225</v>
      </c>
      <c r="B49" s="113">
        <v>0</v>
      </c>
      <c r="C49" s="113">
        <v>0</v>
      </c>
      <c r="D49" s="113">
        <v>0</v>
      </c>
    </row>
    <row r="50" spans="1:4">
      <c r="A50" s="102" t="s">
        <v>218</v>
      </c>
      <c r="B50" s="114"/>
      <c r="C50" s="114"/>
      <c r="D50" s="114"/>
    </row>
    <row r="51" spans="1:4">
      <c r="A51" s="102" t="s">
        <v>221</v>
      </c>
      <c r="B51" s="124">
        <v>0</v>
      </c>
      <c r="C51" s="124">
        <v>0</v>
      </c>
      <c r="D51" s="124">
        <v>0</v>
      </c>
    </row>
    <row r="52" spans="1:4">
      <c r="A52" s="90"/>
      <c r="B52" s="115"/>
      <c r="C52" s="115"/>
      <c r="D52" s="115"/>
    </row>
    <row r="53" spans="1:4">
      <c r="A53" s="89" t="s">
        <v>201</v>
      </c>
      <c r="B53" s="124">
        <v>287394185.69</v>
      </c>
      <c r="C53" s="124">
        <v>136176932.83000001</v>
      </c>
      <c r="D53" s="124">
        <v>128459364.23999999</v>
      </c>
    </row>
    <row r="54" spans="1:4">
      <c r="A54" s="90"/>
      <c r="B54" s="115"/>
      <c r="C54" s="115"/>
      <c r="D54" s="115"/>
    </row>
    <row r="55" spans="1:4">
      <c r="A55" s="89" t="s">
        <v>204</v>
      </c>
      <c r="B55" s="117"/>
      <c r="C55" s="124">
        <v>0</v>
      </c>
      <c r="D55" s="124">
        <v>0</v>
      </c>
    </row>
    <row r="56" spans="1:4">
      <c r="A56" s="90"/>
      <c r="B56" s="115"/>
      <c r="C56" s="115"/>
      <c r="D56" s="115"/>
    </row>
    <row r="57" spans="1:4" ht="30">
      <c r="A57" s="98" t="s">
        <v>226</v>
      </c>
      <c r="B57" s="113">
        <v>-2353780.3700000048</v>
      </c>
      <c r="C57" s="113">
        <v>33172640.789999992</v>
      </c>
      <c r="D57" s="113">
        <v>36927356.170000002</v>
      </c>
    </row>
    <row r="58" spans="1:4">
      <c r="A58" s="93"/>
      <c r="B58" s="118"/>
      <c r="C58" s="118"/>
      <c r="D58" s="118"/>
    </row>
    <row r="59" spans="1:4">
      <c r="A59" s="98" t="s">
        <v>227</v>
      </c>
      <c r="B59" s="113">
        <v>-2353780.3700000048</v>
      </c>
      <c r="C59" s="113">
        <v>33172640.789999992</v>
      </c>
      <c r="D59" s="113">
        <v>36927356.170000002</v>
      </c>
    </row>
    <row r="60" spans="1:4">
      <c r="A60" s="92"/>
      <c r="B60" s="116"/>
      <c r="C60" s="116"/>
      <c r="D60" s="116"/>
    </row>
    <row r="61" spans="1:4">
      <c r="A61" s="87"/>
      <c r="B61" s="87"/>
      <c r="C61" s="87"/>
      <c r="D61" s="87"/>
    </row>
    <row r="62" spans="1:4" ht="30">
      <c r="A62" s="97" t="s">
        <v>209</v>
      </c>
      <c r="B62" s="88" t="s">
        <v>216</v>
      </c>
      <c r="C62" s="88" t="s">
        <v>194</v>
      </c>
      <c r="D62" s="88" t="s">
        <v>195</v>
      </c>
    </row>
    <row r="63" spans="1:4">
      <c r="A63" s="100" t="s">
        <v>198</v>
      </c>
      <c r="B63" s="123">
        <v>102119114</v>
      </c>
      <c r="C63" s="123">
        <v>73939836.909999996</v>
      </c>
      <c r="D63" s="123">
        <v>73939836.909999996</v>
      </c>
    </row>
    <row r="64" spans="1:4" ht="30">
      <c r="A64" s="101" t="s">
        <v>228</v>
      </c>
      <c r="B64" s="106">
        <v>-3182268</v>
      </c>
      <c r="C64" s="106">
        <v>-1591134</v>
      </c>
      <c r="D64" s="106">
        <v>-1325945</v>
      </c>
    </row>
    <row r="65" spans="1:4">
      <c r="A65" s="102" t="s">
        <v>219</v>
      </c>
      <c r="B65" s="107"/>
      <c r="C65" s="107"/>
      <c r="D65" s="107"/>
    </row>
    <row r="66" spans="1:4">
      <c r="A66" s="102" t="s">
        <v>222</v>
      </c>
      <c r="B66" s="121">
        <v>3182268</v>
      </c>
      <c r="C66" s="121">
        <v>1591134</v>
      </c>
      <c r="D66" s="121">
        <v>1325945</v>
      </c>
    </row>
    <row r="67" spans="1:4">
      <c r="A67" s="90"/>
      <c r="B67" s="108"/>
      <c r="C67" s="108"/>
      <c r="D67" s="108"/>
    </row>
    <row r="68" spans="1:4">
      <c r="A68" s="89" t="s">
        <v>229</v>
      </c>
      <c r="B68" s="121">
        <v>102119114</v>
      </c>
      <c r="C68" s="121">
        <v>101125333.08</v>
      </c>
      <c r="D68" s="121">
        <v>90270146.480000004</v>
      </c>
    </row>
    <row r="69" spans="1:4">
      <c r="A69" s="90"/>
      <c r="B69" s="108"/>
      <c r="C69" s="108"/>
      <c r="D69" s="108"/>
    </row>
    <row r="70" spans="1:4">
      <c r="A70" s="89" t="s">
        <v>205</v>
      </c>
      <c r="B70" s="119">
        <v>0</v>
      </c>
      <c r="C70" s="121">
        <v>0</v>
      </c>
      <c r="D70" s="121">
        <v>0</v>
      </c>
    </row>
    <row r="71" spans="1:4">
      <c r="A71" s="90"/>
      <c r="B71" s="108"/>
      <c r="C71" s="108"/>
      <c r="D71" s="108"/>
    </row>
    <row r="72" spans="1:4" ht="30">
      <c r="A72" s="98" t="s">
        <v>230</v>
      </c>
      <c r="B72" s="106">
        <v>-3182268</v>
      </c>
      <c r="C72" s="106">
        <v>-28776630.170000002</v>
      </c>
      <c r="D72" s="106">
        <v>-17656254.570000008</v>
      </c>
    </row>
    <row r="73" spans="1:4">
      <c r="A73" s="90"/>
      <c r="B73" s="108"/>
      <c r="C73" s="108"/>
      <c r="D73" s="108"/>
    </row>
    <row r="74" spans="1:4" ht="30">
      <c r="A74" s="98" t="s">
        <v>231</v>
      </c>
      <c r="B74" s="106">
        <v>0</v>
      </c>
      <c r="C74" s="106">
        <v>-27185496.170000002</v>
      </c>
      <c r="D74" s="106">
        <v>-16330309.570000008</v>
      </c>
    </row>
    <row r="75" spans="1:4">
      <c r="A75" s="92"/>
      <c r="B75" s="120"/>
      <c r="C75" s="120"/>
      <c r="D75" s="120"/>
    </row>
  </sheetData>
  <mergeCells count="5">
    <mergeCell ref="A2:D2"/>
    <mergeCell ref="A3:D3"/>
    <mergeCell ref="A4:D4"/>
    <mergeCell ref="A5:D5"/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opLeftCell="A46" workbookViewId="0">
      <selection activeCell="A74" sqref="A74"/>
    </sheetView>
  </sheetViews>
  <sheetFormatPr baseColWidth="10" defaultRowHeight="15"/>
  <cols>
    <col min="1" max="1" width="84.5703125" bestFit="1" customWidth="1"/>
    <col min="2" max="7" width="15.140625" bestFit="1" customWidth="1"/>
  </cols>
  <sheetData>
    <row r="1" spans="1:8" ht="21">
      <c r="A1" s="312" t="s">
        <v>232</v>
      </c>
      <c r="B1" s="312"/>
      <c r="C1" s="312"/>
      <c r="D1" s="312"/>
      <c r="E1" s="312"/>
      <c r="F1" s="312"/>
      <c r="G1" s="312"/>
      <c r="H1" s="132"/>
    </row>
    <row r="2" spans="1:8">
      <c r="A2" s="295" t="s">
        <v>122</v>
      </c>
      <c r="B2" s="296"/>
      <c r="C2" s="296"/>
      <c r="D2" s="296"/>
      <c r="E2" s="296"/>
      <c r="F2" s="296"/>
      <c r="G2" s="297"/>
      <c r="H2" s="125"/>
    </row>
    <row r="3" spans="1:8">
      <c r="A3" s="298" t="s">
        <v>233</v>
      </c>
      <c r="B3" s="299"/>
      <c r="C3" s="299"/>
      <c r="D3" s="299"/>
      <c r="E3" s="299"/>
      <c r="F3" s="299"/>
      <c r="G3" s="300"/>
      <c r="H3" s="125"/>
    </row>
    <row r="4" spans="1:8">
      <c r="A4" s="301" t="s">
        <v>168</v>
      </c>
      <c r="B4" s="302"/>
      <c r="C4" s="302"/>
      <c r="D4" s="302"/>
      <c r="E4" s="302"/>
      <c r="F4" s="302"/>
      <c r="G4" s="303"/>
      <c r="H4" s="125"/>
    </row>
    <row r="5" spans="1:8">
      <c r="A5" s="304" t="s">
        <v>2</v>
      </c>
      <c r="B5" s="305"/>
      <c r="C5" s="305"/>
      <c r="D5" s="305"/>
      <c r="E5" s="305"/>
      <c r="F5" s="305"/>
      <c r="G5" s="306"/>
      <c r="H5" s="125"/>
    </row>
    <row r="6" spans="1:8">
      <c r="A6" s="309" t="s">
        <v>234</v>
      </c>
      <c r="B6" s="311" t="s">
        <v>235</v>
      </c>
      <c r="C6" s="311"/>
      <c r="D6" s="311"/>
      <c r="E6" s="311"/>
      <c r="F6" s="311"/>
      <c r="G6" s="311" t="s">
        <v>236</v>
      </c>
      <c r="H6" s="125"/>
    </row>
    <row r="7" spans="1:8" ht="30">
      <c r="A7" s="310"/>
      <c r="B7" s="128" t="s">
        <v>237</v>
      </c>
      <c r="C7" s="127" t="s">
        <v>238</v>
      </c>
      <c r="D7" s="128" t="s">
        <v>239</v>
      </c>
      <c r="E7" s="128" t="s">
        <v>194</v>
      </c>
      <c r="F7" s="128" t="s">
        <v>240</v>
      </c>
      <c r="G7" s="311"/>
      <c r="H7" s="125"/>
    </row>
    <row r="8" spans="1:8">
      <c r="A8" s="253" t="s">
        <v>241</v>
      </c>
      <c r="B8" s="136"/>
      <c r="C8" s="136"/>
      <c r="D8" s="136"/>
      <c r="E8" s="136"/>
      <c r="F8" s="136"/>
      <c r="G8" s="136"/>
      <c r="H8" s="125"/>
    </row>
    <row r="9" spans="1:8">
      <c r="A9" s="254" t="s">
        <v>242</v>
      </c>
      <c r="B9" s="144">
        <v>58857866.299999997</v>
      </c>
      <c r="C9" s="144">
        <v>2154021.06</v>
      </c>
      <c r="D9" s="137">
        <v>61011887.359999999</v>
      </c>
      <c r="E9" s="144">
        <v>46909042.57</v>
      </c>
      <c r="F9" s="144">
        <v>46502289.68</v>
      </c>
      <c r="G9" s="137">
        <v>-12355576.619999997</v>
      </c>
      <c r="H9" s="126"/>
    </row>
    <row r="10" spans="1:8">
      <c r="A10" s="254" t="s">
        <v>243</v>
      </c>
      <c r="B10" s="144">
        <v>0</v>
      </c>
      <c r="C10" s="144">
        <v>0</v>
      </c>
      <c r="D10" s="137">
        <v>0</v>
      </c>
      <c r="E10" s="144">
        <v>0</v>
      </c>
      <c r="F10" s="144">
        <v>0</v>
      </c>
      <c r="G10" s="137">
        <v>0</v>
      </c>
      <c r="H10" s="125"/>
    </row>
    <row r="11" spans="1:8">
      <c r="A11" s="254" t="s">
        <v>244</v>
      </c>
      <c r="B11" s="144">
        <v>296766</v>
      </c>
      <c r="C11" s="144">
        <v>0</v>
      </c>
      <c r="D11" s="137">
        <v>296766</v>
      </c>
      <c r="E11" s="144">
        <v>81651.839999999997</v>
      </c>
      <c r="F11" s="144">
        <v>49673</v>
      </c>
      <c r="G11" s="137">
        <v>-247093</v>
      </c>
      <c r="H11" s="125"/>
    </row>
    <row r="12" spans="1:8">
      <c r="A12" s="254" t="s">
        <v>245</v>
      </c>
      <c r="B12" s="144">
        <v>42659375.590000004</v>
      </c>
      <c r="C12" s="144">
        <v>379758.6</v>
      </c>
      <c r="D12" s="137">
        <v>43039134.190000005</v>
      </c>
      <c r="E12" s="144">
        <v>24712989.82</v>
      </c>
      <c r="F12" s="144">
        <v>21888655.32</v>
      </c>
      <c r="G12" s="137">
        <v>-20770720.270000003</v>
      </c>
      <c r="H12" s="125"/>
    </row>
    <row r="13" spans="1:8">
      <c r="A13" s="254" t="s">
        <v>246</v>
      </c>
      <c r="B13" s="144">
        <v>3722972.57</v>
      </c>
      <c r="C13" s="144">
        <v>10000</v>
      </c>
      <c r="D13" s="137">
        <v>3732972.57</v>
      </c>
      <c r="E13" s="144">
        <v>2623196.91</v>
      </c>
      <c r="F13" s="144">
        <v>2410451.9300000002</v>
      </c>
      <c r="G13" s="137">
        <v>-1312520.6399999997</v>
      </c>
      <c r="H13" s="125"/>
    </row>
    <row r="14" spans="1:8">
      <c r="A14" s="254" t="s">
        <v>247</v>
      </c>
      <c r="B14" s="144">
        <v>3681144.76</v>
      </c>
      <c r="C14" s="144">
        <v>0</v>
      </c>
      <c r="D14" s="137">
        <v>3681144.76</v>
      </c>
      <c r="E14" s="144">
        <v>2798631.55</v>
      </c>
      <c r="F14" s="144">
        <v>2311562.5499999998</v>
      </c>
      <c r="G14" s="137">
        <v>-1369582.21</v>
      </c>
      <c r="H14" s="125"/>
    </row>
    <row r="15" spans="1:8">
      <c r="A15" s="254" t="s">
        <v>248</v>
      </c>
      <c r="B15" s="144">
        <v>0</v>
      </c>
      <c r="C15" s="144">
        <v>0</v>
      </c>
      <c r="D15" s="137">
        <v>0</v>
      </c>
      <c r="E15" s="144">
        <v>0</v>
      </c>
      <c r="F15" s="144">
        <v>0</v>
      </c>
      <c r="G15" s="137">
        <v>0</v>
      </c>
      <c r="H15" s="125"/>
    </row>
    <row r="16" spans="1:8">
      <c r="A16" s="210" t="s">
        <v>249</v>
      </c>
      <c r="B16" s="137">
        <v>175822280.09999999</v>
      </c>
      <c r="C16" s="137">
        <v>6296580.9199999999</v>
      </c>
      <c r="D16" s="137">
        <v>182118861.01999998</v>
      </c>
      <c r="E16" s="137">
        <v>92224060.930000007</v>
      </c>
      <c r="F16" s="137">
        <v>92224087.930000007</v>
      </c>
      <c r="G16" s="137">
        <v>-83598192.169999987</v>
      </c>
      <c r="H16" s="125"/>
    </row>
    <row r="17" spans="1:7">
      <c r="A17" s="200" t="s">
        <v>250</v>
      </c>
      <c r="B17" s="144">
        <v>175822280.09999999</v>
      </c>
      <c r="C17" s="144">
        <v>6296580.9199999999</v>
      </c>
      <c r="D17" s="137">
        <v>182118861.01999998</v>
      </c>
      <c r="E17" s="144">
        <v>92224060.930000007</v>
      </c>
      <c r="F17" s="144">
        <v>92224087.930000007</v>
      </c>
      <c r="G17" s="137">
        <v>-83598192.169999987</v>
      </c>
    </row>
    <row r="18" spans="1:7">
      <c r="A18" s="200" t="s">
        <v>251</v>
      </c>
      <c r="B18" s="137"/>
      <c r="C18" s="137"/>
      <c r="D18" s="137">
        <v>0</v>
      </c>
      <c r="E18" s="137"/>
      <c r="F18" s="137"/>
      <c r="G18" s="137">
        <v>0</v>
      </c>
    </row>
    <row r="19" spans="1:7">
      <c r="A19" s="200" t="s">
        <v>252</v>
      </c>
      <c r="B19" s="137"/>
      <c r="C19" s="137"/>
      <c r="D19" s="137">
        <v>0</v>
      </c>
      <c r="E19" s="137"/>
      <c r="F19" s="137"/>
      <c r="G19" s="137">
        <v>0</v>
      </c>
    </row>
    <row r="20" spans="1:7">
      <c r="A20" s="200" t="s">
        <v>253</v>
      </c>
      <c r="B20" s="137"/>
      <c r="C20" s="137"/>
      <c r="D20" s="137">
        <v>0</v>
      </c>
      <c r="E20" s="137"/>
      <c r="F20" s="137"/>
      <c r="G20" s="137">
        <v>0</v>
      </c>
    </row>
    <row r="21" spans="1:7">
      <c r="A21" s="200" t="s">
        <v>254</v>
      </c>
      <c r="B21" s="137"/>
      <c r="C21" s="137"/>
      <c r="D21" s="137">
        <v>0</v>
      </c>
      <c r="E21" s="137"/>
      <c r="F21" s="137"/>
      <c r="G21" s="137">
        <v>0</v>
      </c>
    </row>
    <row r="22" spans="1:7">
      <c r="A22" s="200" t="s">
        <v>255</v>
      </c>
      <c r="B22" s="137"/>
      <c r="C22" s="137"/>
      <c r="D22" s="137">
        <v>0</v>
      </c>
      <c r="E22" s="137"/>
      <c r="F22" s="137"/>
      <c r="G22" s="137">
        <v>0</v>
      </c>
    </row>
    <row r="23" spans="1:7">
      <c r="A23" s="200" t="s">
        <v>256</v>
      </c>
      <c r="B23" s="137"/>
      <c r="C23" s="137"/>
      <c r="D23" s="137">
        <v>0</v>
      </c>
      <c r="E23" s="137"/>
      <c r="F23" s="137"/>
      <c r="G23" s="137">
        <v>0</v>
      </c>
    </row>
    <row r="24" spans="1:7">
      <c r="A24" s="200" t="s">
        <v>257</v>
      </c>
      <c r="B24" s="137"/>
      <c r="C24" s="137"/>
      <c r="D24" s="137">
        <v>0</v>
      </c>
      <c r="E24" s="137"/>
      <c r="F24" s="137"/>
      <c r="G24" s="137">
        <v>0</v>
      </c>
    </row>
    <row r="25" spans="1:7">
      <c r="A25" s="200" t="s">
        <v>258</v>
      </c>
      <c r="B25" s="137"/>
      <c r="C25" s="137"/>
      <c r="D25" s="137">
        <v>0</v>
      </c>
      <c r="E25" s="137"/>
      <c r="F25" s="137"/>
      <c r="G25" s="137">
        <v>0</v>
      </c>
    </row>
    <row r="26" spans="1:7">
      <c r="A26" s="200" t="s">
        <v>259</v>
      </c>
      <c r="B26" s="137"/>
      <c r="C26" s="137"/>
      <c r="D26" s="137">
        <v>0</v>
      </c>
      <c r="E26" s="137"/>
      <c r="F26" s="137"/>
      <c r="G26" s="137">
        <v>0</v>
      </c>
    </row>
    <row r="27" spans="1:7">
      <c r="A27" s="200" t="s">
        <v>260</v>
      </c>
      <c r="B27" s="137"/>
      <c r="C27" s="137"/>
      <c r="D27" s="137">
        <v>0</v>
      </c>
      <c r="E27" s="137"/>
      <c r="F27" s="137"/>
      <c r="G27" s="137">
        <v>0</v>
      </c>
    </row>
    <row r="28" spans="1:7">
      <c r="A28" s="254" t="s">
        <v>261</v>
      </c>
      <c r="B28" s="137">
        <v>0</v>
      </c>
      <c r="C28" s="137">
        <v>0</v>
      </c>
      <c r="D28" s="137">
        <v>0</v>
      </c>
      <c r="E28" s="137">
        <v>0</v>
      </c>
      <c r="F28" s="137">
        <v>0</v>
      </c>
      <c r="G28" s="137">
        <v>0</v>
      </c>
    </row>
    <row r="29" spans="1:7">
      <c r="A29" s="200" t="s">
        <v>262</v>
      </c>
      <c r="B29" s="144">
        <v>0</v>
      </c>
      <c r="C29" s="144">
        <v>0</v>
      </c>
      <c r="D29" s="137">
        <v>0</v>
      </c>
      <c r="E29" s="144">
        <v>0</v>
      </c>
      <c r="F29" s="144">
        <v>0</v>
      </c>
      <c r="G29" s="137">
        <v>0</v>
      </c>
    </row>
    <row r="30" spans="1:7">
      <c r="A30" s="200" t="s">
        <v>263</v>
      </c>
      <c r="B30" s="137"/>
      <c r="C30" s="137"/>
      <c r="D30" s="137">
        <v>0</v>
      </c>
      <c r="E30" s="137"/>
      <c r="F30" s="137"/>
      <c r="G30" s="137">
        <v>0</v>
      </c>
    </row>
    <row r="31" spans="1:7">
      <c r="A31" s="200" t="s">
        <v>264</v>
      </c>
      <c r="B31" s="137"/>
      <c r="C31" s="137"/>
      <c r="D31" s="137">
        <v>0</v>
      </c>
      <c r="E31" s="137"/>
      <c r="F31" s="137"/>
      <c r="G31" s="137">
        <v>0</v>
      </c>
    </row>
    <row r="32" spans="1:7">
      <c r="A32" s="200" t="s">
        <v>265</v>
      </c>
      <c r="B32" s="137"/>
      <c r="C32" s="137"/>
      <c r="D32" s="137">
        <v>0</v>
      </c>
      <c r="E32" s="137"/>
      <c r="F32" s="137"/>
      <c r="G32" s="137">
        <v>0</v>
      </c>
    </row>
    <row r="33" spans="1:8">
      <c r="A33" s="200" t="s">
        <v>266</v>
      </c>
      <c r="B33" s="137"/>
      <c r="C33" s="137"/>
      <c r="D33" s="137">
        <v>0</v>
      </c>
      <c r="E33" s="137"/>
      <c r="F33" s="137"/>
      <c r="G33" s="137">
        <v>0</v>
      </c>
      <c r="H33" s="125"/>
    </row>
    <row r="34" spans="1:8">
      <c r="A34" s="254" t="s">
        <v>267</v>
      </c>
      <c r="B34" s="144">
        <v>0</v>
      </c>
      <c r="C34" s="144">
        <v>0</v>
      </c>
      <c r="D34" s="137">
        <v>0</v>
      </c>
      <c r="E34" s="144">
        <v>0</v>
      </c>
      <c r="F34" s="144">
        <v>0</v>
      </c>
      <c r="G34" s="137">
        <v>0</v>
      </c>
      <c r="H34" s="125"/>
    </row>
    <row r="35" spans="1:8">
      <c r="A35" s="254" t="s">
        <v>268</v>
      </c>
      <c r="B35" s="137">
        <v>2279026.7999999998</v>
      </c>
      <c r="C35" s="137">
        <v>7409158.9000000004</v>
      </c>
      <c r="D35" s="137">
        <v>9688185.6999999993</v>
      </c>
      <c r="E35" s="137">
        <v>2532201.5</v>
      </c>
      <c r="F35" s="137">
        <v>2532201.5</v>
      </c>
      <c r="G35" s="137">
        <v>253174.70000000019</v>
      </c>
      <c r="H35" s="125"/>
    </row>
    <row r="36" spans="1:8">
      <c r="A36" s="200" t="s">
        <v>269</v>
      </c>
      <c r="B36" s="144">
        <v>2279026.7999999998</v>
      </c>
      <c r="C36" s="144">
        <v>7409158.9000000004</v>
      </c>
      <c r="D36" s="137">
        <v>9688185.6999999993</v>
      </c>
      <c r="E36" s="144">
        <v>2532201.5</v>
      </c>
      <c r="F36" s="144">
        <v>2532201.5</v>
      </c>
      <c r="G36" s="137">
        <v>253174.70000000019</v>
      </c>
      <c r="H36" s="125"/>
    </row>
    <row r="37" spans="1:8">
      <c r="A37" s="254" t="s">
        <v>270</v>
      </c>
      <c r="B37" s="137">
        <v>0</v>
      </c>
      <c r="C37" s="137">
        <v>0</v>
      </c>
      <c r="D37" s="137">
        <v>0</v>
      </c>
      <c r="E37" s="137">
        <v>0</v>
      </c>
      <c r="F37" s="137">
        <v>0</v>
      </c>
      <c r="G37" s="137">
        <v>0</v>
      </c>
      <c r="H37" s="125"/>
    </row>
    <row r="38" spans="1:8">
      <c r="A38" s="200" t="s">
        <v>271</v>
      </c>
      <c r="B38" s="137"/>
      <c r="C38" s="137"/>
      <c r="D38" s="137">
        <v>0</v>
      </c>
      <c r="E38" s="137"/>
      <c r="F38" s="137"/>
      <c r="G38" s="137">
        <v>0</v>
      </c>
      <c r="H38" s="125"/>
    </row>
    <row r="39" spans="1:8">
      <c r="A39" s="200" t="s">
        <v>272</v>
      </c>
      <c r="B39" s="137"/>
      <c r="C39" s="137"/>
      <c r="D39" s="137">
        <v>0</v>
      </c>
      <c r="E39" s="137"/>
      <c r="F39" s="137"/>
      <c r="G39" s="137">
        <v>0</v>
      </c>
      <c r="H39" s="125"/>
    </row>
    <row r="40" spans="1:8">
      <c r="A40" s="255"/>
      <c r="B40" s="137"/>
      <c r="C40" s="137"/>
      <c r="D40" s="137"/>
      <c r="E40" s="137"/>
      <c r="F40" s="137"/>
      <c r="G40" s="137"/>
      <c r="H40" s="125"/>
    </row>
    <row r="41" spans="1:8">
      <c r="A41" s="256" t="s">
        <v>273</v>
      </c>
      <c r="B41" s="138">
        <v>287319432.12</v>
      </c>
      <c r="C41" s="138">
        <v>16249519.48</v>
      </c>
      <c r="D41" s="138">
        <v>303568951.59999996</v>
      </c>
      <c r="E41" s="138">
        <v>171881775.12</v>
      </c>
      <c r="F41" s="138">
        <v>167918921.91</v>
      </c>
      <c r="G41" s="138">
        <v>-119400510.20999999</v>
      </c>
      <c r="H41" s="125"/>
    </row>
    <row r="42" spans="1:8">
      <c r="A42" s="256" t="s">
        <v>274</v>
      </c>
      <c r="B42" s="139"/>
      <c r="C42" s="139"/>
      <c r="D42" s="139"/>
      <c r="E42" s="139"/>
      <c r="F42" s="139"/>
      <c r="G42" s="138">
        <v>0</v>
      </c>
      <c r="H42" s="126"/>
    </row>
    <row r="43" spans="1:8">
      <c r="A43" s="255"/>
      <c r="B43" s="140"/>
      <c r="C43" s="140"/>
      <c r="D43" s="140"/>
      <c r="E43" s="140"/>
      <c r="F43" s="140"/>
      <c r="G43" s="140"/>
      <c r="H43" s="125"/>
    </row>
    <row r="44" spans="1:8">
      <c r="A44" s="256" t="s">
        <v>275</v>
      </c>
      <c r="B44" s="140"/>
      <c r="C44" s="140"/>
      <c r="D44" s="140"/>
      <c r="E44" s="140"/>
      <c r="F44" s="140"/>
      <c r="G44" s="140"/>
      <c r="H44" s="125"/>
    </row>
    <row r="45" spans="1:8">
      <c r="A45" s="254" t="s">
        <v>276</v>
      </c>
      <c r="B45" s="137">
        <v>102119114</v>
      </c>
      <c r="C45" s="137">
        <v>9363251</v>
      </c>
      <c r="D45" s="137">
        <v>111482365</v>
      </c>
      <c r="E45" s="137">
        <v>58801650</v>
      </c>
      <c r="F45" s="137">
        <v>58801650</v>
      </c>
      <c r="G45" s="137">
        <v>-43317464</v>
      </c>
      <c r="H45" s="125"/>
    </row>
    <row r="46" spans="1:8">
      <c r="A46" s="131" t="s">
        <v>277</v>
      </c>
      <c r="B46" s="137"/>
      <c r="C46" s="137"/>
      <c r="D46" s="137">
        <v>0</v>
      </c>
      <c r="E46" s="137"/>
      <c r="F46" s="137"/>
      <c r="G46" s="137">
        <v>0</v>
      </c>
      <c r="H46" s="125"/>
    </row>
    <row r="47" spans="1:8">
      <c r="A47" s="131" t="s">
        <v>278</v>
      </c>
      <c r="B47" s="137"/>
      <c r="C47" s="137"/>
      <c r="D47" s="137">
        <v>0</v>
      </c>
      <c r="E47" s="137"/>
      <c r="F47" s="137"/>
      <c r="G47" s="137">
        <v>0</v>
      </c>
      <c r="H47" s="125"/>
    </row>
    <row r="48" spans="1:8">
      <c r="A48" s="131" t="s">
        <v>279</v>
      </c>
      <c r="B48" s="144">
        <v>102119114</v>
      </c>
      <c r="C48" s="144">
        <v>9363251</v>
      </c>
      <c r="D48" s="137">
        <v>111482365</v>
      </c>
      <c r="E48" s="144">
        <v>58801650</v>
      </c>
      <c r="F48" s="144">
        <v>58801650</v>
      </c>
      <c r="G48" s="137">
        <v>-43317464</v>
      </c>
      <c r="H48" s="125"/>
    </row>
    <row r="49" spans="1:7" ht="30">
      <c r="A49" s="131" t="s">
        <v>280</v>
      </c>
      <c r="B49" s="144">
        <v>0</v>
      </c>
      <c r="C49" s="144">
        <v>0</v>
      </c>
      <c r="D49" s="137">
        <v>0</v>
      </c>
      <c r="E49" s="144">
        <v>0</v>
      </c>
      <c r="F49" s="144">
        <v>0</v>
      </c>
      <c r="G49" s="137">
        <v>0</v>
      </c>
    </row>
    <row r="50" spans="1:7">
      <c r="A50" s="131" t="s">
        <v>281</v>
      </c>
      <c r="B50" s="137"/>
      <c r="C50" s="137"/>
      <c r="D50" s="137">
        <v>0</v>
      </c>
      <c r="E50" s="137"/>
      <c r="F50" s="137"/>
      <c r="G50" s="137">
        <v>0</v>
      </c>
    </row>
    <row r="51" spans="1:7">
      <c r="A51" s="131" t="s">
        <v>282</v>
      </c>
      <c r="B51" s="137"/>
      <c r="C51" s="137"/>
      <c r="D51" s="137">
        <v>0</v>
      </c>
      <c r="E51" s="137"/>
      <c r="F51" s="137"/>
      <c r="G51" s="137">
        <v>0</v>
      </c>
    </row>
    <row r="52" spans="1:7" ht="30">
      <c r="A52" s="129" t="s">
        <v>283</v>
      </c>
      <c r="B52" s="137"/>
      <c r="C52" s="137"/>
      <c r="D52" s="137">
        <v>0</v>
      </c>
      <c r="E52" s="137"/>
      <c r="F52" s="137"/>
      <c r="G52" s="137">
        <v>0</v>
      </c>
    </row>
    <row r="53" spans="1:7">
      <c r="A53" s="130" t="s">
        <v>284</v>
      </c>
      <c r="B53" s="137"/>
      <c r="C53" s="137"/>
      <c r="D53" s="137">
        <v>0</v>
      </c>
      <c r="E53" s="137"/>
      <c r="F53" s="137"/>
      <c r="G53" s="137">
        <v>0</v>
      </c>
    </row>
    <row r="54" spans="1:7">
      <c r="A54" s="254" t="s">
        <v>285</v>
      </c>
      <c r="B54" s="137">
        <v>0</v>
      </c>
      <c r="C54" s="137">
        <v>10989229</v>
      </c>
      <c r="D54" s="137">
        <v>10989229</v>
      </c>
      <c r="E54" s="137">
        <v>15138186.91</v>
      </c>
      <c r="F54" s="137">
        <v>15138186.91</v>
      </c>
      <c r="G54" s="137">
        <v>15138186.91</v>
      </c>
    </row>
    <row r="55" spans="1:7">
      <c r="A55" s="129" t="s">
        <v>286</v>
      </c>
      <c r="B55" s="137"/>
      <c r="C55" s="137"/>
      <c r="D55" s="137">
        <v>0</v>
      </c>
      <c r="E55" s="137"/>
      <c r="F55" s="137"/>
      <c r="G55" s="137">
        <v>0</v>
      </c>
    </row>
    <row r="56" spans="1:7">
      <c r="A56" s="131" t="s">
        <v>287</v>
      </c>
      <c r="B56" s="137"/>
      <c r="C56" s="137"/>
      <c r="D56" s="137">
        <v>0</v>
      </c>
      <c r="E56" s="137"/>
      <c r="F56" s="137"/>
      <c r="G56" s="137">
        <v>0</v>
      </c>
    </row>
    <row r="57" spans="1:7">
      <c r="A57" s="131" t="s">
        <v>288</v>
      </c>
      <c r="B57" s="137"/>
      <c r="C57" s="137"/>
      <c r="D57" s="137">
        <v>0</v>
      </c>
      <c r="E57" s="137"/>
      <c r="F57" s="137"/>
      <c r="G57" s="137">
        <v>0</v>
      </c>
    </row>
    <row r="58" spans="1:7">
      <c r="A58" s="129" t="s">
        <v>289</v>
      </c>
      <c r="B58" s="144">
        <v>0</v>
      </c>
      <c r="C58" s="144">
        <v>10989229</v>
      </c>
      <c r="D58" s="137">
        <v>10989229</v>
      </c>
      <c r="E58" s="144">
        <v>15138186.91</v>
      </c>
      <c r="F58" s="144">
        <v>15138186.91</v>
      </c>
      <c r="G58" s="137">
        <v>15138186.91</v>
      </c>
    </row>
    <row r="59" spans="1:7">
      <c r="A59" s="254" t="s">
        <v>290</v>
      </c>
      <c r="B59" s="137">
        <v>0</v>
      </c>
      <c r="C59" s="137">
        <v>0</v>
      </c>
      <c r="D59" s="137">
        <v>0</v>
      </c>
      <c r="E59" s="137">
        <v>0</v>
      </c>
      <c r="F59" s="137">
        <v>0</v>
      </c>
      <c r="G59" s="137">
        <v>0</v>
      </c>
    </row>
    <row r="60" spans="1:7" ht="30">
      <c r="A60" s="131" t="s">
        <v>291</v>
      </c>
      <c r="B60" s="137"/>
      <c r="C60" s="137"/>
      <c r="D60" s="137">
        <v>0</v>
      </c>
      <c r="E60" s="137"/>
      <c r="F60" s="137"/>
      <c r="G60" s="137">
        <v>0</v>
      </c>
    </row>
    <row r="61" spans="1:7">
      <c r="A61" s="131" t="s">
        <v>292</v>
      </c>
      <c r="B61" s="137"/>
      <c r="C61" s="137"/>
      <c r="D61" s="137">
        <v>0</v>
      </c>
      <c r="E61" s="137"/>
      <c r="F61" s="137"/>
      <c r="G61" s="137">
        <v>0</v>
      </c>
    </row>
    <row r="62" spans="1:7">
      <c r="A62" s="254" t="s">
        <v>293</v>
      </c>
      <c r="B62" s="137"/>
      <c r="C62" s="137"/>
      <c r="D62" s="137">
        <v>0</v>
      </c>
      <c r="E62" s="137"/>
      <c r="F62" s="137"/>
      <c r="G62" s="137">
        <v>0</v>
      </c>
    </row>
    <row r="63" spans="1:7">
      <c r="A63" s="254" t="s">
        <v>294</v>
      </c>
      <c r="B63" s="137"/>
      <c r="C63" s="137"/>
      <c r="D63" s="137">
        <v>0</v>
      </c>
      <c r="E63" s="137"/>
      <c r="F63" s="137"/>
      <c r="G63" s="137">
        <v>0</v>
      </c>
    </row>
    <row r="64" spans="1:7">
      <c r="A64" s="255"/>
      <c r="B64" s="140"/>
      <c r="C64" s="140"/>
      <c r="D64" s="140"/>
      <c r="E64" s="140"/>
      <c r="F64" s="140"/>
      <c r="G64" s="140"/>
    </row>
    <row r="65" spans="1:7">
      <c r="A65" s="256" t="s">
        <v>295</v>
      </c>
      <c r="B65" s="138">
        <v>102119114</v>
      </c>
      <c r="C65" s="138">
        <v>20352480</v>
      </c>
      <c r="D65" s="138">
        <v>122471594</v>
      </c>
      <c r="E65" s="138">
        <v>73939836.909999996</v>
      </c>
      <c r="F65" s="138">
        <v>73939836.909999996</v>
      </c>
      <c r="G65" s="138">
        <v>-28179277.090000004</v>
      </c>
    </row>
    <row r="66" spans="1:7">
      <c r="A66" s="255"/>
      <c r="B66" s="140"/>
      <c r="C66" s="140"/>
      <c r="D66" s="140"/>
      <c r="E66" s="140"/>
      <c r="F66" s="140"/>
      <c r="G66" s="140"/>
    </row>
    <row r="67" spans="1:7">
      <c r="A67" s="256" t="s">
        <v>296</v>
      </c>
      <c r="B67" s="138">
        <f t="shared" ref="B67:G67" si="0">B68</f>
        <v>74753.570000000007</v>
      </c>
      <c r="C67" s="138">
        <f t="shared" si="0"/>
        <v>144032510.31999999</v>
      </c>
      <c r="D67" s="138">
        <f t="shared" si="0"/>
        <v>144107263.88999999</v>
      </c>
      <c r="E67" s="138">
        <f t="shared" si="0"/>
        <v>73777705.549999997</v>
      </c>
      <c r="F67" s="138">
        <f t="shared" si="0"/>
        <v>73777705.549999997</v>
      </c>
      <c r="G67" s="138">
        <f t="shared" si="0"/>
        <v>73702951.980000004</v>
      </c>
    </row>
    <row r="68" spans="1:7">
      <c r="A68" s="254" t="s">
        <v>297</v>
      </c>
      <c r="B68" s="287">
        <v>74753.570000000007</v>
      </c>
      <c r="C68" s="287">
        <v>144032510.31999999</v>
      </c>
      <c r="D68" s="287">
        <v>144107263.88999999</v>
      </c>
      <c r="E68" s="287">
        <v>73777705.549999997</v>
      </c>
      <c r="F68" s="287">
        <v>73777705.549999997</v>
      </c>
      <c r="G68" s="287">
        <v>73702951.980000004</v>
      </c>
    </row>
    <row r="69" spans="1:7">
      <c r="A69" s="255"/>
      <c r="B69" s="140"/>
      <c r="C69" s="140"/>
      <c r="D69" s="140"/>
      <c r="E69" s="140"/>
      <c r="F69" s="140"/>
      <c r="G69" s="140"/>
    </row>
    <row r="70" spans="1:7">
      <c r="A70" s="256" t="s">
        <v>298</v>
      </c>
      <c r="B70" s="138">
        <f>+B41+B65+B67</f>
        <v>389513299.69</v>
      </c>
      <c r="C70" s="168">
        <f t="shared" ref="C70:G70" si="1">+C41+C65+C67</f>
        <v>180634509.80000001</v>
      </c>
      <c r="D70" s="168">
        <f t="shared" si="1"/>
        <v>570147809.49000001</v>
      </c>
      <c r="E70" s="168">
        <f t="shared" si="1"/>
        <v>319599317.57999998</v>
      </c>
      <c r="F70" s="168">
        <f t="shared" si="1"/>
        <v>315636464.37</v>
      </c>
      <c r="G70" s="168">
        <f t="shared" si="1"/>
        <v>-73876835.320000008</v>
      </c>
    </row>
    <row r="71" spans="1:7">
      <c r="A71" s="255"/>
      <c r="B71" s="140"/>
      <c r="C71" s="140"/>
      <c r="D71" s="140"/>
      <c r="E71" s="140"/>
      <c r="F71" s="140"/>
      <c r="G71" s="140"/>
    </row>
    <row r="72" spans="1:7">
      <c r="A72" s="256" t="s">
        <v>299</v>
      </c>
      <c r="B72" s="140"/>
      <c r="C72" s="140"/>
      <c r="D72" s="140"/>
      <c r="E72" s="140"/>
      <c r="F72" s="140"/>
      <c r="G72" s="140"/>
    </row>
    <row r="73" spans="1:7" ht="30">
      <c r="A73" s="134" t="s">
        <v>300</v>
      </c>
      <c r="B73" s="288">
        <v>74753.570000000007</v>
      </c>
      <c r="C73" s="288">
        <v>5992523.2999999998</v>
      </c>
      <c r="D73" s="288">
        <v>6067276.8700000001</v>
      </c>
      <c r="E73" s="288">
        <v>4962798.2699999996</v>
      </c>
      <c r="F73" s="288">
        <v>4962798.2699999996</v>
      </c>
      <c r="G73" s="288">
        <v>4888044.6999999993</v>
      </c>
    </row>
    <row r="74" spans="1:7" ht="30">
      <c r="A74" s="134" t="s">
        <v>301</v>
      </c>
      <c r="B74" s="288">
        <v>0</v>
      </c>
      <c r="C74" s="288">
        <v>138039987.02000001</v>
      </c>
      <c r="D74" s="288">
        <v>138039987.02000001</v>
      </c>
      <c r="E74" s="288">
        <v>68814907.280000001</v>
      </c>
      <c r="F74" s="288">
        <v>68814907.280000001</v>
      </c>
      <c r="G74" s="288">
        <v>68814907.280000001</v>
      </c>
    </row>
    <row r="75" spans="1:7">
      <c r="A75" s="133" t="s">
        <v>302</v>
      </c>
      <c r="B75" s="138">
        <f>+B73+B74</f>
        <v>74753.570000000007</v>
      </c>
      <c r="C75" s="168">
        <f t="shared" ref="C75:G75" si="2">+C73+C74</f>
        <v>144032510.32000002</v>
      </c>
      <c r="D75" s="168">
        <f t="shared" si="2"/>
        <v>144107263.89000002</v>
      </c>
      <c r="E75" s="168">
        <f t="shared" si="2"/>
        <v>73777705.549999997</v>
      </c>
      <c r="F75" s="168">
        <f t="shared" si="2"/>
        <v>73777705.549999997</v>
      </c>
      <c r="G75" s="168">
        <f t="shared" si="2"/>
        <v>73702951.980000004</v>
      </c>
    </row>
    <row r="76" spans="1:7">
      <c r="A76" s="257"/>
      <c r="B76" s="141"/>
      <c r="C76" s="141"/>
      <c r="D76" s="141"/>
      <c r="E76" s="141"/>
      <c r="F76" s="141"/>
      <c r="G76" s="141"/>
    </row>
    <row r="77" spans="1:7">
      <c r="A77" s="6"/>
      <c r="B77" s="142"/>
      <c r="C77" s="142"/>
      <c r="D77" s="142"/>
      <c r="E77" s="142"/>
      <c r="F77" s="142"/>
      <c r="G77" s="142"/>
    </row>
    <row r="78" spans="1:7">
      <c r="A78" s="6"/>
      <c r="B78" s="142"/>
      <c r="C78" s="142"/>
      <c r="D78" s="142">
        <v>0</v>
      </c>
      <c r="E78" s="142"/>
      <c r="F78" s="142"/>
      <c r="G78" s="143">
        <v>0</v>
      </c>
    </row>
    <row r="79" spans="1:7">
      <c r="A79" s="125"/>
      <c r="B79" s="142"/>
      <c r="C79" s="142"/>
      <c r="D79" s="142"/>
      <c r="E79" s="142"/>
      <c r="F79" s="142"/>
      <c r="G79" s="143"/>
    </row>
    <row r="80" spans="1:7">
      <c r="A80" s="125"/>
      <c r="B80" s="135"/>
      <c r="C80" s="135"/>
      <c r="D80" s="135"/>
      <c r="E80" s="135"/>
      <c r="F80" s="135"/>
      <c r="G80" s="135"/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topLeftCell="A130" workbookViewId="0">
      <selection activeCell="E84" sqref="E84"/>
    </sheetView>
  </sheetViews>
  <sheetFormatPr baseColWidth="10" defaultRowHeight="15"/>
  <cols>
    <col min="1" max="1" width="92.85546875" bestFit="1" customWidth="1"/>
    <col min="2" max="7" width="15.140625" bestFit="1" customWidth="1"/>
  </cols>
  <sheetData>
    <row r="1" spans="1:8" ht="21">
      <c r="A1" s="313" t="s">
        <v>303</v>
      </c>
      <c r="B1" s="312"/>
      <c r="C1" s="312"/>
      <c r="D1" s="312"/>
      <c r="E1" s="312"/>
      <c r="F1" s="312"/>
      <c r="G1" s="312"/>
      <c r="H1" s="145"/>
    </row>
    <row r="2" spans="1:8">
      <c r="A2" s="316" t="s">
        <v>122</v>
      </c>
      <c r="B2" s="316"/>
      <c r="C2" s="316"/>
      <c r="D2" s="316"/>
      <c r="E2" s="316"/>
      <c r="F2" s="316"/>
      <c r="G2" s="316"/>
      <c r="H2" s="145"/>
    </row>
    <row r="3" spans="1:8">
      <c r="A3" s="317" t="s">
        <v>304</v>
      </c>
      <c r="B3" s="317"/>
      <c r="C3" s="317"/>
      <c r="D3" s="317"/>
      <c r="E3" s="317"/>
      <c r="F3" s="317"/>
      <c r="G3" s="317"/>
      <c r="H3" s="145"/>
    </row>
    <row r="4" spans="1:8">
      <c r="A4" s="317" t="s">
        <v>305</v>
      </c>
      <c r="B4" s="317"/>
      <c r="C4" s="317"/>
      <c r="D4" s="317"/>
      <c r="E4" s="317"/>
      <c r="F4" s="317"/>
      <c r="G4" s="317"/>
      <c r="H4" s="145"/>
    </row>
    <row r="5" spans="1:8">
      <c r="A5" s="318" t="s">
        <v>168</v>
      </c>
      <c r="B5" s="318"/>
      <c r="C5" s="318"/>
      <c r="D5" s="318"/>
      <c r="E5" s="318"/>
      <c r="F5" s="318"/>
      <c r="G5" s="318"/>
      <c r="H5" s="145"/>
    </row>
    <row r="6" spans="1:8">
      <c r="A6" s="310" t="s">
        <v>2</v>
      </c>
      <c r="B6" s="310"/>
      <c r="C6" s="310"/>
      <c r="D6" s="310"/>
      <c r="E6" s="310"/>
      <c r="F6" s="310"/>
      <c r="G6" s="310"/>
      <c r="H6" s="145"/>
    </row>
    <row r="7" spans="1:8">
      <c r="A7" s="314" t="s">
        <v>4</v>
      </c>
      <c r="B7" s="314" t="s">
        <v>306</v>
      </c>
      <c r="C7" s="314"/>
      <c r="D7" s="314"/>
      <c r="E7" s="314"/>
      <c r="F7" s="314"/>
      <c r="G7" s="315" t="s">
        <v>307</v>
      </c>
      <c r="H7" s="145"/>
    </row>
    <row r="8" spans="1:8" ht="30">
      <c r="A8" s="314"/>
      <c r="B8" s="147" t="s">
        <v>308</v>
      </c>
      <c r="C8" s="147" t="s">
        <v>309</v>
      </c>
      <c r="D8" s="147" t="s">
        <v>310</v>
      </c>
      <c r="E8" s="147" t="s">
        <v>194</v>
      </c>
      <c r="F8" s="147" t="s">
        <v>311</v>
      </c>
      <c r="G8" s="314"/>
      <c r="H8" s="145"/>
    </row>
    <row r="9" spans="1:8">
      <c r="A9" s="253" t="s">
        <v>312</v>
      </c>
      <c r="B9" s="151">
        <v>287394185.69</v>
      </c>
      <c r="C9" s="151">
        <v>22242042.780000001</v>
      </c>
      <c r="D9" s="151">
        <v>309636228.46999997</v>
      </c>
      <c r="E9" s="151">
        <v>136176932.82999995</v>
      </c>
      <c r="F9" s="151">
        <v>128459364.24000002</v>
      </c>
      <c r="G9" s="151">
        <v>173459295.64000002</v>
      </c>
      <c r="H9" s="145"/>
    </row>
    <row r="10" spans="1:8">
      <c r="A10" s="254" t="s">
        <v>313</v>
      </c>
      <c r="B10" s="152">
        <v>178710223.87</v>
      </c>
      <c r="C10" s="152">
        <v>2282111.54</v>
      </c>
      <c r="D10" s="152">
        <v>180992335.41</v>
      </c>
      <c r="E10" s="152">
        <v>74133970.419999987</v>
      </c>
      <c r="F10" s="152">
        <v>71827046.140000001</v>
      </c>
      <c r="G10" s="152">
        <v>106858364.98999999</v>
      </c>
      <c r="H10" s="145"/>
    </row>
    <row r="11" spans="1:8">
      <c r="A11" s="200" t="s">
        <v>314</v>
      </c>
      <c r="B11" s="155">
        <v>109279177.90000001</v>
      </c>
      <c r="C11" s="155">
        <v>1255375.02</v>
      </c>
      <c r="D11" s="152">
        <v>110534552.92</v>
      </c>
      <c r="E11" s="155">
        <v>50153912.030000001</v>
      </c>
      <c r="F11" s="155">
        <v>50153912.030000001</v>
      </c>
      <c r="G11" s="152">
        <v>60380640.890000001</v>
      </c>
      <c r="H11" s="149" t="s">
        <v>315</v>
      </c>
    </row>
    <row r="12" spans="1:8">
      <c r="A12" s="200" t="s">
        <v>316</v>
      </c>
      <c r="B12" s="155">
        <v>11246851.32</v>
      </c>
      <c r="C12" s="155">
        <v>-193051.18</v>
      </c>
      <c r="D12" s="152">
        <v>11053800.140000001</v>
      </c>
      <c r="E12" s="155">
        <v>3913147.98</v>
      </c>
      <c r="F12" s="155">
        <v>3913147.98</v>
      </c>
      <c r="G12" s="152">
        <v>7140652.1600000001</v>
      </c>
      <c r="H12" s="149" t="s">
        <v>317</v>
      </c>
    </row>
    <row r="13" spans="1:8">
      <c r="A13" s="200" t="s">
        <v>318</v>
      </c>
      <c r="B13" s="155">
        <v>20011281.260000002</v>
      </c>
      <c r="C13" s="155">
        <v>243816.39</v>
      </c>
      <c r="D13" s="152">
        <v>20255097.650000002</v>
      </c>
      <c r="E13" s="155">
        <v>3097170.34</v>
      </c>
      <c r="F13" s="155">
        <v>3097170.34</v>
      </c>
      <c r="G13" s="152">
        <v>17157927.310000002</v>
      </c>
      <c r="H13" s="149" t="s">
        <v>319</v>
      </c>
    </row>
    <row r="14" spans="1:8">
      <c r="A14" s="200" t="s">
        <v>320</v>
      </c>
      <c r="B14" s="155">
        <v>18630245.719999999</v>
      </c>
      <c r="C14" s="155">
        <v>0</v>
      </c>
      <c r="D14" s="152">
        <v>18630245.719999999</v>
      </c>
      <c r="E14" s="155">
        <v>8552983.4399999995</v>
      </c>
      <c r="F14" s="155">
        <v>6634846.4900000002</v>
      </c>
      <c r="G14" s="152">
        <v>10077262.279999999</v>
      </c>
      <c r="H14" s="149" t="s">
        <v>321</v>
      </c>
    </row>
    <row r="15" spans="1:8">
      <c r="A15" s="200" t="s">
        <v>322</v>
      </c>
      <c r="B15" s="155">
        <v>19542667.670000002</v>
      </c>
      <c r="C15" s="155">
        <v>627579.37</v>
      </c>
      <c r="D15" s="152">
        <v>20170247.040000003</v>
      </c>
      <c r="E15" s="155">
        <v>8416756.6300000008</v>
      </c>
      <c r="F15" s="155">
        <v>8027969.2999999998</v>
      </c>
      <c r="G15" s="152">
        <v>11753490.410000002</v>
      </c>
      <c r="H15" s="149" t="s">
        <v>323</v>
      </c>
    </row>
    <row r="16" spans="1:8">
      <c r="A16" s="200" t="s">
        <v>324</v>
      </c>
      <c r="B16" s="155">
        <v>0</v>
      </c>
      <c r="C16" s="155">
        <v>348391.94</v>
      </c>
      <c r="D16" s="152">
        <v>348391.94</v>
      </c>
      <c r="E16" s="155">
        <v>0</v>
      </c>
      <c r="F16" s="155">
        <v>0</v>
      </c>
      <c r="G16" s="152">
        <v>348391.94</v>
      </c>
      <c r="H16" s="149" t="s">
        <v>325</v>
      </c>
    </row>
    <row r="17" spans="1:8">
      <c r="A17" s="200" t="s">
        <v>326</v>
      </c>
      <c r="B17" s="152"/>
      <c r="C17" s="152"/>
      <c r="D17" s="152">
        <v>0</v>
      </c>
      <c r="E17" s="152"/>
      <c r="F17" s="152"/>
      <c r="G17" s="152">
        <v>0</v>
      </c>
      <c r="H17" s="149" t="s">
        <v>327</v>
      </c>
    </row>
    <row r="18" spans="1:8">
      <c r="A18" s="254" t="s">
        <v>328</v>
      </c>
      <c r="B18" s="152">
        <v>21263363.02</v>
      </c>
      <c r="C18" s="152">
        <v>1507858.56</v>
      </c>
      <c r="D18" s="152">
        <v>22771221.579999998</v>
      </c>
      <c r="E18" s="152">
        <v>9816174.0700000003</v>
      </c>
      <c r="F18" s="152">
        <v>8143028.6199999982</v>
      </c>
      <c r="G18" s="152">
        <v>12955047.510000002</v>
      </c>
      <c r="H18" s="145"/>
    </row>
    <row r="19" spans="1:8">
      <c r="A19" s="200" t="s">
        <v>329</v>
      </c>
      <c r="B19" s="155">
        <v>4228534.6900000004</v>
      </c>
      <c r="C19" s="155">
        <v>457840.08</v>
      </c>
      <c r="D19" s="152">
        <v>4686374.7700000005</v>
      </c>
      <c r="E19" s="155">
        <v>2025335.2</v>
      </c>
      <c r="F19" s="155">
        <v>1885649.14</v>
      </c>
      <c r="G19" s="152">
        <v>2661039.5700000003</v>
      </c>
      <c r="H19" s="149" t="s">
        <v>330</v>
      </c>
    </row>
    <row r="20" spans="1:8">
      <c r="A20" s="200" t="s">
        <v>331</v>
      </c>
      <c r="B20" s="155">
        <v>1445140.35</v>
      </c>
      <c r="C20" s="155">
        <v>-9976</v>
      </c>
      <c r="D20" s="152">
        <v>1435164.35</v>
      </c>
      <c r="E20" s="155">
        <v>572971.57999999996</v>
      </c>
      <c r="F20" s="155">
        <v>525504.06000000006</v>
      </c>
      <c r="G20" s="152">
        <v>862192.77000000014</v>
      </c>
      <c r="H20" s="149" t="s">
        <v>332</v>
      </c>
    </row>
    <row r="21" spans="1:8">
      <c r="A21" s="200" t="s">
        <v>333</v>
      </c>
      <c r="B21" s="155">
        <v>183953.26</v>
      </c>
      <c r="C21" s="155">
        <v>-26500</v>
      </c>
      <c r="D21" s="152">
        <v>157453.26</v>
      </c>
      <c r="E21" s="155">
        <v>38438.080000000002</v>
      </c>
      <c r="F21" s="155">
        <v>36953.279999999999</v>
      </c>
      <c r="G21" s="152">
        <v>119015.18000000001</v>
      </c>
      <c r="H21" s="149" t="s">
        <v>334</v>
      </c>
    </row>
    <row r="22" spans="1:8">
      <c r="A22" s="200" t="s">
        <v>335</v>
      </c>
      <c r="B22" s="155">
        <v>5041128.95</v>
      </c>
      <c r="C22" s="155">
        <v>726586.9</v>
      </c>
      <c r="D22" s="152">
        <v>5767715.8500000006</v>
      </c>
      <c r="E22" s="155">
        <v>2427377.92</v>
      </c>
      <c r="F22" s="155">
        <v>1969933.63</v>
      </c>
      <c r="G22" s="152">
        <v>3340337.9300000006</v>
      </c>
      <c r="H22" s="149" t="s">
        <v>336</v>
      </c>
    </row>
    <row r="23" spans="1:8">
      <c r="A23" s="200" t="s">
        <v>337</v>
      </c>
      <c r="B23" s="155">
        <v>1001430.12</v>
      </c>
      <c r="C23" s="155">
        <v>-188462.13</v>
      </c>
      <c r="D23" s="152">
        <v>812967.99</v>
      </c>
      <c r="E23" s="155">
        <v>283760.19</v>
      </c>
      <c r="F23" s="155">
        <v>215185.77</v>
      </c>
      <c r="G23" s="152">
        <v>529207.80000000005</v>
      </c>
      <c r="H23" s="149" t="s">
        <v>338</v>
      </c>
    </row>
    <row r="24" spans="1:8">
      <c r="A24" s="200" t="s">
        <v>339</v>
      </c>
      <c r="B24" s="155">
        <v>3002609.96</v>
      </c>
      <c r="C24" s="155">
        <v>515700</v>
      </c>
      <c r="D24" s="152">
        <v>3518309.96</v>
      </c>
      <c r="E24" s="155">
        <v>1649290.76</v>
      </c>
      <c r="F24" s="155">
        <v>1500502.69</v>
      </c>
      <c r="G24" s="152">
        <v>1869019.2</v>
      </c>
      <c r="H24" s="149" t="s">
        <v>340</v>
      </c>
    </row>
    <row r="25" spans="1:8">
      <c r="A25" s="200" t="s">
        <v>341</v>
      </c>
      <c r="B25" s="155">
        <v>1302851</v>
      </c>
      <c r="C25" s="155">
        <v>557951.19999999995</v>
      </c>
      <c r="D25" s="152">
        <v>1860802.2</v>
      </c>
      <c r="E25" s="155">
        <v>980865.96</v>
      </c>
      <c r="F25" s="155">
        <v>312954.46999999997</v>
      </c>
      <c r="G25" s="152">
        <v>879936.24</v>
      </c>
      <c r="H25" s="149" t="s">
        <v>342</v>
      </c>
    </row>
    <row r="26" spans="1:8">
      <c r="A26" s="200" t="s">
        <v>343</v>
      </c>
      <c r="B26" s="155">
        <v>22520</v>
      </c>
      <c r="C26" s="155">
        <v>0</v>
      </c>
      <c r="D26" s="152">
        <v>22520</v>
      </c>
      <c r="E26" s="155">
        <v>5614.4</v>
      </c>
      <c r="F26" s="155">
        <v>5614.4</v>
      </c>
      <c r="G26" s="152">
        <v>16905.599999999999</v>
      </c>
      <c r="H26" s="149" t="s">
        <v>344</v>
      </c>
    </row>
    <row r="27" spans="1:8">
      <c r="A27" s="200" t="s">
        <v>345</v>
      </c>
      <c r="B27" s="155">
        <v>5035194.6900000004</v>
      </c>
      <c r="C27" s="155">
        <v>-525281.49</v>
      </c>
      <c r="D27" s="152">
        <v>4509913.2</v>
      </c>
      <c r="E27" s="155">
        <v>1832519.98</v>
      </c>
      <c r="F27" s="155">
        <v>1690731.18</v>
      </c>
      <c r="G27" s="152">
        <v>2677393.2200000002</v>
      </c>
      <c r="H27" s="149" t="s">
        <v>346</v>
      </c>
    </row>
    <row r="28" spans="1:8">
      <c r="A28" s="254" t="s">
        <v>347</v>
      </c>
      <c r="B28" s="152">
        <v>47172230.980000004</v>
      </c>
      <c r="C28" s="152">
        <v>327453.27999999997</v>
      </c>
      <c r="D28" s="152">
        <v>47499684.259999998</v>
      </c>
      <c r="E28" s="152">
        <v>22883280.880000003</v>
      </c>
      <c r="F28" s="152">
        <v>20433639.57</v>
      </c>
      <c r="G28" s="152">
        <v>24616403.379999995</v>
      </c>
      <c r="H28" s="145"/>
    </row>
    <row r="29" spans="1:8">
      <c r="A29" s="200" t="s">
        <v>348</v>
      </c>
      <c r="B29" s="155">
        <v>25545079.440000001</v>
      </c>
      <c r="C29" s="155">
        <v>13572</v>
      </c>
      <c r="D29" s="152">
        <v>25558651.440000001</v>
      </c>
      <c r="E29" s="155">
        <v>13669883.810000001</v>
      </c>
      <c r="F29" s="155">
        <v>11929013.869999999</v>
      </c>
      <c r="G29" s="152">
        <v>11888767.630000001</v>
      </c>
      <c r="H29" s="149" t="s">
        <v>349</v>
      </c>
    </row>
    <row r="30" spans="1:8">
      <c r="A30" s="200" t="s">
        <v>350</v>
      </c>
      <c r="B30" s="155">
        <v>1558428.16</v>
      </c>
      <c r="C30" s="155">
        <v>126226.78</v>
      </c>
      <c r="D30" s="152">
        <v>1684654.94</v>
      </c>
      <c r="E30" s="155">
        <v>593738.43999999994</v>
      </c>
      <c r="F30" s="155">
        <v>547425.43999999994</v>
      </c>
      <c r="G30" s="152">
        <v>1090916.5</v>
      </c>
      <c r="H30" s="149" t="s">
        <v>351</v>
      </c>
    </row>
    <row r="31" spans="1:8">
      <c r="A31" s="200" t="s">
        <v>352</v>
      </c>
      <c r="B31" s="155">
        <v>1595824</v>
      </c>
      <c r="C31" s="155">
        <v>-640370</v>
      </c>
      <c r="D31" s="152">
        <v>955454</v>
      </c>
      <c r="E31" s="155">
        <v>184020.89</v>
      </c>
      <c r="F31" s="155">
        <v>177768.49</v>
      </c>
      <c r="G31" s="152">
        <v>771433.11</v>
      </c>
      <c r="H31" s="149" t="s">
        <v>353</v>
      </c>
    </row>
    <row r="32" spans="1:8">
      <c r="A32" s="200" t="s">
        <v>354</v>
      </c>
      <c r="B32" s="155">
        <v>2804178.13</v>
      </c>
      <c r="C32" s="155">
        <v>84794.13</v>
      </c>
      <c r="D32" s="152">
        <v>2888972.26</v>
      </c>
      <c r="E32" s="155">
        <v>1265486.53</v>
      </c>
      <c r="F32" s="155">
        <v>1249014.74</v>
      </c>
      <c r="G32" s="152">
        <v>1623485.7299999997</v>
      </c>
      <c r="H32" s="149" t="s">
        <v>355</v>
      </c>
    </row>
    <row r="33" spans="1:8">
      <c r="A33" s="200" t="s">
        <v>356</v>
      </c>
      <c r="B33" s="155">
        <v>5476668.75</v>
      </c>
      <c r="C33" s="155">
        <v>651144.06999999995</v>
      </c>
      <c r="D33" s="152">
        <v>6127812.8200000003</v>
      </c>
      <c r="E33" s="155">
        <v>3043653.77</v>
      </c>
      <c r="F33" s="155">
        <v>2777482.29</v>
      </c>
      <c r="G33" s="152">
        <v>3084159.0500000003</v>
      </c>
      <c r="H33" s="149" t="s">
        <v>357</v>
      </c>
    </row>
    <row r="34" spans="1:8">
      <c r="A34" s="200" t="s">
        <v>358</v>
      </c>
      <c r="B34" s="155">
        <v>3392547.88</v>
      </c>
      <c r="C34" s="155">
        <v>76953.36</v>
      </c>
      <c r="D34" s="152">
        <v>3469501.2399999998</v>
      </c>
      <c r="E34" s="155">
        <v>884641.86</v>
      </c>
      <c r="F34" s="155">
        <v>804851.81</v>
      </c>
      <c r="G34" s="152">
        <v>2584859.38</v>
      </c>
      <c r="H34" s="149" t="s">
        <v>359</v>
      </c>
    </row>
    <row r="35" spans="1:8">
      <c r="A35" s="200" t="s">
        <v>360</v>
      </c>
      <c r="B35" s="155">
        <v>620474.31999999995</v>
      </c>
      <c r="C35" s="155">
        <v>27019</v>
      </c>
      <c r="D35" s="152">
        <v>647493.31999999995</v>
      </c>
      <c r="E35" s="155">
        <v>192476.6</v>
      </c>
      <c r="F35" s="155">
        <v>192476.6</v>
      </c>
      <c r="G35" s="152">
        <v>455016.72</v>
      </c>
      <c r="H35" s="149" t="s">
        <v>361</v>
      </c>
    </row>
    <row r="36" spans="1:8">
      <c r="A36" s="200" t="s">
        <v>362</v>
      </c>
      <c r="B36" s="155">
        <v>3748012.51</v>
      </c>
      <c r="C36" s="155">
        <v>-111539</v>
      </c>
      <c r="D36" s="152">
        <v>3636473.51</v>
      </c>
      <c r="E36" s="155">
        <v>1815018.45</v>
      </c>
      <c r="F36" s="155">
        <v>1721744.8</v>
      </c>
      <c r="G36" s="152">
        <v>1821455.0599999998</v>
      </c>
      <c r="H36" s="149" t="s">
        <v>363</v>
      </c>
    </row>
    <row r="37" spans="1:8">
      <c r="A37" s="200" t="s">
        <v>364</v>
      </c>
      <c r="B37" s="155">
        <v>2431017.79</v>
      </c>
      <c r="C37" s="155">
        <v>99652.94</v>
      </c>
      <c r="D37" s="152">
        <v>2530670.73</v>
      </c>
      <c r="E37" s="155">
        <v>1234360.53</v>
      </c>
      <c r="F37" s="155">
        <v>1033861.53</v>
      </c>
      <c r="G37" s="152">
        <v>1296310.2</v>
      </c>
      <c r="H37" s="149" t="s">
        <v>365</v>
      </c>
    </row>
    <row r="38" spans="1:8">
      <c r="A38" s="254" t="s">
        <v>366</v>
      </c>
      <c r="B38" s="152">
        <v>37077213.939999998</v>
      </c>
      <c r="C38" s="152">
        <v>4618320</v>
      </c>
      <c r="D38" s="152">
        <v>41695533.939999998</v>
      </c>
      <c r="E38" s="152">
        <v>19635733.82</v>
      </c>
      <c r="F38" s="152">
        <v>18659882.98</v>
      </c>
      <c r="G38" s="152">
        <v>22059800.120000001</v>
      </c>
      <c r="H38" s="145"/>
    </row>
    <row r="39" spans="1:8">
      <c r="A39" s="200" t="s">
        <v>367</v>
      </c>
      <c r="B39" s="155">
        <v>30059413.940000001</v>
      </c>
      <c r="C39" s="155">
        <v>280000</v>
      </c>
      <c r="D39" s="152">
        <v>30339413.940000001</v>
      </c>
      <c r="E39" s="155">
        <v>14434049.630000001</v>
      </c>
      <c r="F39" s="155">
        <v>14434049.630000001</v>
      </c>
      <c r="G39" s="152">
        <v>15905364.310000001</v>
      </c>
      <c r="H39" s="149" t="s">
        <v>368</v>
      </c>
    </row>
    <row r="40" spans="1:8">
      <c r="A40" s="200" t="s">
        <v>369</v>
      </c>
      <c r="B40" s="152"/>
      <c r="C40" s="152"/>
      <c r="D40" s="152">
        <v>0</v>
      </c>
      <c r="E40" s="152"/>
      <c r="F40" s="152"/>
      <c r="G40" s="152">
        <v>0</v>
      </c>
      <c r="H40" s="149" t="s">
        <v>370</v>
      </c>
    </row>
    <row r="41" spans="1:8">
      <c r="A41" s="200" t="s">
        <v>371</v>
      </c>
      <c r="B41" s="152"/>
      <c r="C41" s="152"/>
      <c r="D41" s="152">
        <v>0</v>
      </c>
      <c r="E41" s="152"/>
      <c r="F41" s="152"/>
      <c r="G41" s="152">
        <v>0</v>
      </c>
      <c r="H41" s="149" t="s">
        <v>372</v>
      </c>
    </row>
    <row r="42" spans="1:8">
      <c r="A42" s="200" t="s">
        <v>373</v>
      </c>
      <c r="B42" s="155">
        <v>7017800</v>
      </c>
      <c r="C42" s="155">
        <v>4338320</v>
      </c>
      <c r="D42" s="152">
        <v>11356120</v>
      </c>
      <c r="E42" s="155">
        <v>5201684.1900000004</v>
      </c>
      <c r="F42" s="155">
        <v>4225833.3499999996</v>
      </c>
      <c r="G42" s="152">
        <v>6154435.8099999996</v>
      </c>
      <c r="H42" s="149" t="s">
        <v>374</v>
      </c>
    </row>
    <row r="43" spans="1:8">
      <c r="A43" s="200" t="s">
        <v>375</v>
      </c>
      <c r="B43" s="152"/>
      <c r="C43" s="152"/>
      <c r="D43" s="152">
        <v>0</v>
      </c>
      <c r="E43" s="152"/>
      <c r="F43" s="152"/>
      <c r="G43" s="152">
        <v>0</v>
      </c>
      <c r="H43" s="149" t="s">
        <v>376</v>
      </c>
    </row>
    <row r="44" spans="1:8">
      <c r="A44" s="200" t="s">
        <v>377</v>
      </c>
      <c r="B44" s="152"/>
      <c r="C44" s="152"/>
      <c r="D44" s="152">
        <v>0</v>
      </c>
      <c r="E44" s="152"/>
      <c r="F44" s="152"/>
      <c r="G44" s="152">
        <v>0</v>
      </c>
      <c r="H44" s="149" t="s">
        <v>378</v>
      </c>
    </row>
    <row r="45" spans="1:8">
      <c r="A45" s="200" t="s">
        <v>379</v>
      </c>
      <c r="B45" s="152"/>
      <c r="C45" s="152"/>
      <c r="D45" s="152">
        <v>0</v>
      </c>
      <c r="E45" s="152"/>
      <c r="F45" s="152"/>
      <c r="G45" s="152">
        <v>0</v>
      </c>
      <c r="H45" s="150"/>
    </row>
    <row r="46" spans="1:8">
      <c r="A46" s="200" t="s">
        <v>380</v>
      </c>
      <c r="B46" s="152"/>
      <c r="C46" s="152"/>
      <c r="D46" s="152">
        <v>0</v>
      </c>
      <c r="E46" s="152"/>
      <c r="F46" s="152"/>
      <c r="G46" s="152">
        <v>0</v>
      </c>
      <c r="H46" s="150"/>
    </row>
    <row r="47" spans="1:8">
      <c r="A47" s="200" t="s">
        <v>381</v>
      </c>
      <c r="B47" s="152"/>
      <c r="C47" s="152"/>
      <c r="D47" s="152">
        <v>0</v>
      </c>
      <c r="E47" s="152"/>
      <c r="F47" s="152"/>
      <c r="G47" s="152">
        <v>0</v>
      </c>
      <c r="H47" s="149" t="s">
        <v>382</v>
      </c>
    </row>
    <row r="48" spans="1:8">
      <c r="A48" s="254" t="s">
        <v>383</v>
      </c>
      <c r="B48" s="152">
        <v>3021153.88</v>
      </c>
      <c r="C48" s="152">
        <v>1091185.3999999999</v>
      </c>
      <c r="D48" s="152">
        <v>4112339.2800000003</v>
      </c>
      <c r="E48" s="152">
        <v>1739456.07</v>
      </c>
      <c r="F48" s="152">
        <v>1566512.79</v>
      </c>
      <c r="G48" s="152">
        <v>2372883.2100000004</v>
      </c>
      <c r="H48" s="145"/>
    </row>
    <row r="49" spans="1:8">
      <c r="A49" s="200" t="s">
        <v>384</v>
      </c>
      <c r="B49" s="155">
        <v>1166210.3999999999</v>
      </c>
      <c r="C49" s="155">
        <v>14687.8</v>
      </c>
      <c r="D49" s="152">
        <v>1180898.2</v>
      </c>
      <c r="E49" s="155">
        <v>126319.42</v>
      </c>
      <c r="F49" s="155">
        <v>106270.42</v>
      </c>
      <c r="G49" s="152">
        <v>1054578.78</v>
      </c>
      <c r="H49" s="149" t="s">
        <v>385</v>
      </c>
    </row>
    <row r="50" spans="1:8">
      <c r="A50" s="200" t="s">
        <v>386</v>
      </c>
      <c r="B50" s="155">
        <v>204499.48</v>
      </c>
      <c r="C50" s="155">
        <v>-9544.8700000000008</v>
      </c>
      <c r="D50" s="152">
        <v>194954.61000000002</v>
      </c>
      <c r="E50" s="155">
        <v>61335.82</v>
      </c>
      <c r="F50" s="155">
        <v>61335.82</v>
      </c>
      <c r="G50" s="152">
        <v>133618.79</v>
      </c>
      <c r="H50" s="149" t="s">
        <v>387</v>
      </c>
    </row>
    <row r="51" spans="1:8">
      <c r="A51" s="200" t="s">
        <v>388</v>
      </c>
      <c r="B51" s="152"/>
      <c r="C51" s="152"/>
      <c r="D51" s="152">
        <v>0</v>
      </c>
      <c r="E51" s="152"/>
      <c r="F51" s="152"/>
      <c r="G51" s="152">
        <v>0</v>
      </c>
      <c r="H51" s="149" t="s">
        <v>389</v>
      </c>
    </row>
    <row r="52" spans="1:8">
      <c r="A52" s="200" t="s">
        <v>390</v>
      </c>
      <c r="B52" s="155">
        <v>376000</v>
      </c>
      <c r="C52" s="155">
        <v>1327610</v>
      </c>
      <c r="D52" s="152">
        <v>1703610</v>
      </c>
      <c r="E52" s="155">
        <v>1238712.23</v>
      </c>
      <c r="F52" s="155">
        <v>1145089.95</v>
      </c>
      <c r="G52" s="152">
        <v>464897.77</v>
      </c>
      <c r="H52" s="149" t="s">
        <v>391</v>
      </c>
    </row>
    <row r="53" spans="1:8">
      <c r="A53" s="200" t="s">
        <v>392</v>
      </c>
      <c r="B53" s="152"/>
      <c r="C53" s="152"/>
      <c r="D53" s="152">
        <v>0</v>
      </c>
      <c r="E53" s="152"/>
      <c r="F53" s="152"/>
      <c r="G53" s="152">
        <v>0</v>
      </c>
      <c r="H53" s="149" t="s">
        <v>393</v>
      </c>
    </row>
    <row r="54" spans="1:8">
      <c r="A54" s="200" t="s">
        <v>394</v>
      </c>
      <c r="B54" s="155">
        <v>1060940</v>
      </c>
      <c r="C54" s="155">
        <v>-302297.53000000003</v>
      </c>
      <c r="D54" s="152">
        <v>758642.47</v>
      </c>
      <c r="E54" s="155">
        <v>235561.49</v>
      </c>
      <c r="F54" s="155">
        <v>176289.49</v>
      </c>
      <c r="G54" s="152">
        <v>523080.98</v>
      </c>
      <c r="H54" s="149" t="s">
        <v>395</v>
      </c>
    </row>
    <row r="55" spans="1:8">
      <c r="A55" s="200" t="s">
        <v>396</v>
      </c>
      <c r="B55" s="152"/>
      <c r="C55" s="152"/>
      <c r="D55" s="152">
        <v>0</v>
      </c>
      <c r="E55" s="152"/>
      <c r="F55" s="152"/>
      <c r="G55" s="152">
        <v>0</v>
      </c>
      <c r="H55" s="149" t="s">
        <v>397</v>
      </c>
    </row>
    <row r="56" spans="1:8">
      <c r="A56" s="200" t="s">
        <v>398</v>
      </c>
      <c r="B56" s="152"/>
      <c r="C56" s="152"/>
      <c r="D56" s="152">
        <v>0</v>
      </c>
      <c r="E56" s="152"/>
      <c r="F56" s="152"/>
      <c r="G56" s="152">
        <v>0</v>
      </c>
      <c r="H56" s="149" t="s">
        <v>399</v>
      </c>
    </row>
    <row r="57" spans="1:8">
      <c r="A57" s="200" t="s">
        <v>400</v>
      </c>
      <c r="B57" s="155">
        <v>213504</v>
      </c>
      <c r="C57" s="155">
        <v>60730</v>
      </c>
      <c r="D57" s="152">
        <v>274234</v>
      </c>
      <c r="E57" s="155">
        <v>77527.11</v>
      </c>
      <c r="F57" s="155">
        <v>77527.11</v>
      </c>
      <c r="G57" s="152">
        <v>196706.89</v>
      </c>
      <c r="H57" s="149" t="s">
        <v>401</v>
      </c>
    </row>
    <row r="58" spans="1:8">
      <c r="A58" s="254" t="s">
        <v>402</v>
      </c>
      <c r="B58" s="152">
        <v>0</v>
      </c>
      <c r="C58" s="152">
        <v>9415114</v>
      </c>
      <c r="D58" s="152">
        <v>9415114</v>
      </c>
      <c r="E58" s="152">
        <v>7968317.5700000003</v>
      </c>
      <c r="F58" s="152">
        <v>7829254.1400000006</v>
      </c>
      <c r="G58" s="152">
        <v>1446796.4299999997</v>
      </c>
      <c r="H58" s="145"/>
    </row>
    <row r="59" spans="1:8">
      <c r="A59" s="200" t="s">
        <v>403</v>
      </c>
      <c r="B59" s="155">
        <v>0</v>
      </c>
      <c r="C59" s="155">
        <v>6160250.5599999996</v>
      </c>
      <c r="D59" s="152">
        <v>6160250.5599999996</v>
      </c>
      <c r="E59" s="155">
        <v>4944995.09</v>
      </c>
      <c r="F59" s="155">
        <v>4921765.66</v>
      </c>
      <c r="G59" s="152">
        <v>1215255.4699999997</v>
      </c>
      <c r="H59" s="149" t="s">
        <v>404</v>
      </c>
    </row>
    <row r="60" spans="1:8">
      <c r="A60" s="200" t="s">
        <v>405</v>
      </c>
      <c r="B60" s="155">
        <v>0</v>
      </c>
      <c r="C60" s="155">
        <v>2581555.79</v>
      </c>
      <c r="D60" s="152">
        <v>2581555.79</v>
      </c>
      <c r="E60" s="155">
        <v>2350014.9700000002</v>
      </c>
      <c r="F60" s="155">
        <v>2234180.9700000002</v>
      </c>
      <c r="G60" s="152">
        <v>231540.81999999983</v>
      </c>
      <c r="H60" s="149" t="s">
        <v>406</v>
      </c>
    </row>
    <row r="61" spans="1:8">
      <c r="A61" s="200" t="s">
        <v>407</v>
      </c>
      <c r="B61" s="155">
        <v>0</v>
      </c>
      <c r="C61" s="155">
        <v>673307.65</v>
      </c>
      <c r="D61" s="152">
        <v>673307.65</v>
      </c>
      <c r="E61" s="155">
        <v>673307.51</v>
      </c>
      <c r="F61" s="155">
        <v>673307.51</v>
      </c>
      <c r="G61" s="152">
        <v>0.14000000001396984</v>
      </c>
      <c r="H61" s="149" t="s">
        <v>408</v>
      </c>
    </row>
    <row r="62" spans="1:8">
      <c r="A62" s="254" t="s">
        <v>409</v>
      </c>
      <c r="B62" s="152">
        <v>0</v>
      </c>
      <c r="C62" s="152">
        <v>3000000</v>
      </c>
      <c r="D62" s="152">
        <v>3000000</v>
      </c>
      <c r="E62" s="152">
        <v>0</v>
      </c>
      <c r="F62" s="152">
        <v>0</v>
      </c>
      <c r="G62" s="152">
        <v>3000000</v>
      </c>
      <c r="H62" s="145"/>
    </row>
    <row r="63" spans="1:8">
      <c r="A63" s="200" t="s">
        <v>410</v>
      </c>
      <c r="B63" s="152"/>
      <c r="C63" s="152"/>
      <c r="D63" s="152">
        <v>0</v>
      </c>
      <c r="E63" s="152"/>
      <c r="F63" s="152"/>
      <c r="G63" s="152">
        <v>0</v>
      </c>
      <c r="H63" s="149" t="s">
        <v>411</v>
      </c>
    </row>
    <row r="64" spans="1:8">
      <c r="A64" s="200" t="s">
        <v>412</v>
      </c>
      <c r="B64" s="152"/>
      <c r="C64" s="152"/>
      <c r="D64" s="152">
        <v>0</v>
      </c>
      <c r="E64" s="152"/>
      <c r="F64" s="152"/>
      <c r="G64" s="152">
        <v>0</v>
      </c>
      <c r="H64" s="149" t="s">
        <v>413</v>
      </c>
    </row>
    <row r="65" spans="1:8">
      <c r="A65" s="200" t="s">
        <v>414</v>
      </c>
      <c r="B65" s="152"/>
      <c r="C65" s="152"/>
      <c r="D65" s="152">
        <v>0</v>
      </c>
      <c r="E65" s="152"/>
      <c r="F65" s="152"/>
      <c r="G65" s="152">
        <v>0</v>
      </c>
      <c r="H65" s="149" t="s">
        <v>415</v>
      </c>
    </row>
    <row r="66" spans="1:8">
      <c r="A66" s="200" t="s">
        <v>416</v>
      </c>
      <c r="B66" s="152"/>
      <c r="C66" s="152"/>
      <c r="D66" s="152">
        <v>0</v>
      </c>
      <c r="E66" s="152"/>
      <c r="F66" s="152"/>
      <c r="G66" s="152">
        <v>0</v>
      </c>
      <c r="H66" s="149" t="s">
        <v>417</v>
      </c>
    </row>
    <row r="67" spans="1:8">
      <c r="A67" s="200" t="s">
        <v>418</v>
      </c>
      <c r="B67" s="152"/>
      <c r="C67" s="152"/>
      <c r="D67" s="152">
        <v>0</v>
      </c>
      <c r="E67" s="152"/>
      <c r="F67" s="152"/>
      <c r="G67" s="152">
        <v>0</v>
      </c>
      <c r="H67" s="149" t="s">
        <v>419</v>
      </c>
    </row>
    <row r="68" spans="1:8">
      <c r="A68" s="200" t="s">
        <v>420</v>
      </c>
      <c r="B68" s="152"/>
      <c r="C68" s="152"/>
      <c r="D68" s="152">
        <v>0</v>
      </c>
      <c r="E68" s="152"/>
      <c r="F68" s="152"/>
      <c r="G68" s="152">
        <v>0</v>
      </c>
      <c r="H68" s="149"/>
    </row>
    <row r="69" spans="1:8">
      <c r="A69" s="200" t="s">
        <v>421</v>
      </c>
      <c r="B69" s="152"/>
      <c r="C69" s="152"/>
      <c r="D69" s="152">
        <v>0</v>
      </c>
      <c r="E69" s="152"/>
      <c r="F69" s="152"/>
      <c r="G69" s="152">
        <v>0</v>
      </c>
      <c r="H69" s="149" t="s">
        <v>422</v>
      </c>
    </row>
    <row r="70" spans="1:8">
      <c r="A70" s="200" t="s">
        <v>423</v>
      </c>
      <c r="B70" s="155">
        <v>0</v>
      </c>
      <c r="C70" s="155">
        <v>3000000</v>
      </c>
      <c r="D70" s="152">
        <v>3000000</v>
      </c>
      <c r="E70" s="155">
        <v>0</v>
      </c>
      <c r="F70" s="155">
        <v>0</v>
      </c>
      <c r="G70" s="152">
        <v>3000000</v>
      </c>
      <c r="H70" s="149" t="s">
        <v>424</v>
      </c>
    </row>
    <row r="71" spans="1:8">
      <c r="A71" s="254" t="s">
        <v>425</v>
      </c>
      <c r="B71" s="152">
        <v>150000</v>
      </c>
      <c r="C71" s="152">
        <v>0</v>
      </c>
      <c r="D71" s="152">
        <v>150000</v>
      </c>
      <c r="E71" s="152">
        <v>0</v>
      </c>
      <c r="F71" s="152">
        <v>0</v>
      </c>
      <c r="G71" s="152">
        <v>150000</v>
      </c>
      <c r="H71" s="145"/>
    </row>
    <row r="72" spans="1:8">
      <c r="A72" s="200" t="s">
        <v>426</v>
      </c>
      <c r="B72" s="152"/>
      <c r="C72" s="152"/>
      <c r="D72" s="152">
        <v>0</v>
      </c>
      <c r="E72" s="152"/>
      <c r="F72" s="152"/>
      <c r="G72" s="152">
        <v>0</v>
      </c>
      <c r="H72" s="149" t="s">
        <v>427</v>
      </c>
    </row>
    <row r="73" spans="1:8">
      <c r="A73" s="200" t="s">
        <v>428</v>
      </c>
      <c r="B73" s="152"/>
      <c r="C73" s="152"/>
      <c r="D73" s="152">
        <v>0</v>
      </c>
      <c r="E73" s="152"/>
      <c r="F73" s="152"/>
      <c r="G73" s="152">
        <v>0</v>
      </c>
      <c r="H73" s="149" t="s">
        <v>429</v>
      </c>
    </row>
    <row r="74" spans="1:8">
      <c r="A74" s="200" t="s">
        <v>430</v>
      </c>
      <c r="B74" s="155">
        <v>150000</v>
      </c>
      <c r="C74" s="155">
        <v>0</v>
      </c>
      <c r="D74" s="152">
        <v>150000</v>
      </c>
      <c r="E74" s="155">
        <v>0</v>
      </c>
      <c r="F74" s="155">
        <v>0</v>
      </c>
      <c r="G74" s="152">
        <v>150000</v>
      </c>
      <c r="H74" s="149" t="s">
        <v>431</v>
      </c>
    </row>
    <row r="75" spans="1:8">
      <c r="A75" s="254" t="s">
        <v>432</v>
      </c>
      <c r="B75" s="152">
        <v>0</v>
      </c>
      <c r="C75" s="152">
        <v>0</v>
      </c>
      <c r="D75" s="152">
        <v>0</v>
      </c>
      <c r="E75" s="152">
        <v>0</v>
      </c>
      <c r="F75" s="152">
        <v>0</v>
      </c>
      <c r="G75" s="152">
        <v>0</v>
      </c>
      <c r="H75" s="145"/>
    </row>
    <row r="76" spans="1:8">
      <c r="A76" s="200" t="s">
        <v>433</v>
      </c>
      <c r="B76" s="152"/>
      <c r="C76" s="152"/>
      <c r="D76" s="152">
        <v>0</v>
      </c>
      <c r="E76" s="152"/>
      <c r="F76" s="152"/>
      <c r="G76" s="152">
        <v>0</v>
      </c>
      <c r="H76" s="149" t="s">
        <v>434</v>
      </c>
    </row>
    <row r="77" spans="1:8">
      <c r="A77" s="200" t="s">
        <v>435</v>
      </c>
      <c r="B77" s="152"/>
      <c r="C77" s="152"/>
      <c r="D77" s="152">
        <v>0</v>
      </c>
      <c r="E77" s="152"/>
      <c r="F77" s="152"/>
      <c r="G77" s="152">
        <v>0</v>
      </c>
      <c r="H77" s="149" t="s">
        <v>436</v>
      </c>
    </row>
    <row r="78" spans="1:8">
      <c r="A78" s="200" t="s">
        <v>437</v>
      </c>
      <c r="B78" s="152"/>
      <c r="C78" s="152"/>
      <c r="D78" s="152">
        <v>0</v>
      </c>
      <c r="E78" s="152"/>
      <c r="F78" s="152"/>
      <c r="G78" s="152">
        <v>0</v>
      </c>
      <c r="H78" s="149" t="s">
        <v>438</v>
      </c>
    </row>
    <row r="79" spans="1:8">
      <c r="A79" s="200" t="s">
        <v>439</v>
      </c>
      <c r="B79" s="152"/>
      <c r="C79" s="152"/>
      <c r="D79" s="152">
        <v>0</v>
      </c>
      <c r="E79" s="152"/>
      <c r="F79" s="152"/>
      <c r="G79" s="152">
        <v>0</v>
      </c>
      <c r="H79" s="149" t="s">
        <v>440</v>
      </c>
    </row>
    <row r="80" spans="1:8">
      <c r="A80" s="200" t="s">
        <v>441</v>
      </c>
      <c r="B80" s="152"/>
      <c r="C80" s="152"/>
      <c r="D80" s="152">
        <v>0</v>
      </c>
      <c r="E80" s="152"/>
      <c r="F80" s="152"/>
      <c r="G80" s="152">
        <v>0</v>
      </c>
      <c r="H80" s="149" t="s">
        <v>442</v>
      </c>
    </row>
    <row r="81" spans="1:8">
      <c r="A81" s="200" t="s">
        <v>443</v>
      </c>
      <c r="B81" s="152"/>
      <c r="C81" s="152"/>
      <c r="D81" s="152">
        <v>0</v>
      </c>
      <c r="E81" s="152"/>
      <c r="F81" s="152"/>
      <c r="G81" s="152">
        <v>0</v>
      </c>
      <c r="H81" s="149" t="s">
        <v>444</v>
      </c>
    </row>
    <row r="82" spans="1:8">
      <c r="A82" s="200" t="s">
        <v>445</v>
      </c>
      <c r="B82" s="152"/>
      <c r="C82" s="152"/>
      <c r="D82" s="152">
        <v>0</v>
      </c>
      <c r="E82" s="152"/>
      <c r="F82" s="152"/>
      <c r="G82" s="152">
        <v>0</v>
      </c>
      <c r="H82" s="149" t="s">
        <v>446</v>
      </c>
    </row>
    <row r="83" spans="1:8">
      <c r="A83" s="95"/>
      <c r="B83" s="153"/>
      <c r="C83" s="153"/>
      <c r="D83" s="153"/>
      <c r="E83" s="153"/>
      <c r="F83" s="153"/>
      <c r="G83" s="153"/>
      <c r="H83" s="145"/>
    </row>
    <row r="84" spans="1:8">
      <c r="A84" s="256" t="s">
        <v>447</v>
      </c>
      <c r="B84" s="151">
        <v>102119114</v>
      </c>
      <c r="C84" s="151">
        <v>158392467.02000001</v>
      </c>
      <c r="D84" s="151">
        <v>260511581.02000004</v>
      </c>
      <c r="E84" s="151">
        <v>101125333.08</v>
      </c>
      <c r="F84" s="151">
        <v>90270146.480000004</v>
      </c>
      <c r="G84" s="151">
        <v>159386247.94000003</v>
      </c>
      <c r="H84" s="145"/>
    </row>
    <row r="85" spans="1:8">
      <c r="A85" s="254" t="s">
        <v>313</v>
      </c>
      <c r="B85" s="152">
        <v>0</v>
      </c>
      <c r="C85" s="152">
        <v>2392996.0700000003</v>
      </c>
      <c r="D85" s="152">
        <v>2392996.0700000003</v>
      </c>
      <c r="E85" s="152">
        <v>944420.52</v>
      </c>
      <c r="F85" s="152">
        <v>944420.52</v>
      </c>
      <c r="G85" s="152">
        <v>1448575.55</v>
      </c>
      <c r="H85" s="145"/>
    </row>
    <row r="86" spans="1:8">
      <c r="A86" s="200" t="s">
        <v>314</v>
      </c>
      <c r="B86" s="155">
        <v>0</v>
      </c>
      <c r="C86" s="155">
        <v>900493.42</v>
      </c>
      <c r="D86" s="152">
        <v>900493.42</v>
      </c>
      <c r="E86" s="155">
        <v>67339.38</v>
      </c>
      <c r="F86" s="155">
        <v>67339.38</v>
      </c>
      <c r="G86" s="152">
        <v>833154.04</v>
      </c>
      <c r="H86" s="149" t="s">
        <v>448</v>
      </c>
    </row>
    <row r="87" spans="1:8">
      <c r="A87" s="200" t="s">
        <v>316</v>
      </c>
      <c r="B87" s="152"/>
      <c r="C87" s="152"/>
      <c r="D87" s="152">
        <v>0</v>
      </c>
      <c r="E87" s="152"/>
      <c r="F87" s="152"/>
      <c r="G87" s="152">
        <v>0</v>
      </c>
      <c r="H87" s="149" t="s">
        <v>449</v>
      </c>
    </row>
    <row r="88" spans="1:8">
      <c r="A88" s="200" t="s">
        <v>318</v>
      </c>
      <c r="B88" s="155">
        <v>0</v>
      </c>
      <c r="C88" s="155">
        <v>99506.58</v>
      </c>
      <c r="D88" s="152">
        <v>99506.58</v>
      </c>
      <c r="E88" s="155">
        <v>0</v>
      </c>
      <c r="F88" s="155">
        <v>0</v>
      </c>
      <c r="G88" s="152">
        <v>99506.58</v>
      </c>
      <c r="H88" s="149" t="s">
        <v>450</v>
      </c>
    </row>
    <row r="89" spans="1:8">
      <c r="A89" s="200" t="s">
        <v>320</v>
      </c>
      <c r="B89" s="152"/>
      <c r="C89" s="152"/>
      <c r="D89" s="152">
        <v>0</v>
      </c>
      <c r="E89" s="152"/>
      <c r="F89" s="152"/>
      <c r="G89" s="152">
        <v>0</v>
      </c>
      <c r="H89" s="149" t="s">
        <v>451</v>
      </c>
    </row>
    <row r="90" spans="1:8">
      <c r="A90" s="200" t="s">
        <v>322</v>
      </c>
      <c r="B90" s="155">
        <v>0</v>
      </c>
      <c r="C90" s="155">
        <v>1392996.07</v>
      </c>
      <c r="D90" s="152">
        <v>1392996.07</v>
      </c>
      <c r="E90" s="155">
        <v>877081.14</v>
      </c>
      <c r="F90" s="155">
        <v>877081.14</v>
      </c>
      <c r="G90" s="152">
        <v>515914.93000000005</v>
      </c>
      <c r="H90" s="149" t="s">
        <v>452</v>
      </c>
    </row>
    <row r="91" spans="1:8">
      <c r="A91" s="200" t="s">
        <v>324</v>
      </c>
      <c r="B91" s="152"/>
      <c r="C91" s="152"/>
      <c r="D91" s="152">
        <v>0</v>
      </c>
      <c r="E91" s="152"/>
      <c r="F91" s="152"/>
      <c r="G91" s="152">
        <v>0</v>
      </c>
      <c r="H91" s="149" t="s">
        <v>453</v>
      </c>
    </row>
    <row r="92" spans="1:8">
      <c r="A92" s="200" t="s">
        <v>326</v>
      </c>
      <c r="B92" s="152"/>
      <c r="C92" s="152"/>
      <c r="D92" s="152">
        <v>0</v>
      </c>
      <c r="E92" s="152"/>
      <c r="F92" s="152"/>
      <c r="G92" s="152">
        <v>0</v>
      </c>
      <c r="H92" s="149" t="s">
        <v>454</v>
      </c>
    </row>
    <row r="93" spans="1:8">
      <c r="A93" s="254" t="s">
        <v>328</v>
      </c>
      <c r="B93" s="152">
        <v>24000059.48</v>
      </c>
      <c r="C93" s="152">
        <v>1363929</v>
      </c>
      <c r="D93" s="152">
        <v>25363988.48</v>
      </c>
      <c r="E93" s="152">
        <v>12762894.280000001</v>
      </c>
      <c r="F93" s="152">
        <v>8810619.7200000007</v>
      </c>
      <c r="G93" s="152">
        <v>12601094.199999999</v>
      </c>
      <c r="H93" s="145"/>
    </row>
    <row r="94" spans="1:8">
      <c r="A94" s="200" t="s">
        <v>329</v>
      </c>
      <c r="B94" s="155">
        <v>0</v>
      </c>
      <c r="C94" s="155">
        <v>11500</v>
      </c>
      <c r="D94" s="152">
        <v>11500</v>
      </c>
      <c r="E94" s="155">
        <v>0</v>
      </c>
      <c r="F94" s="155">
        <v>0</v>
      </c>
      <c r="G94" s="152">
        <v>11500</v>
      </c>
      <c r="H94" s="149" t="s">
        <v>455</v>
      </c>
    </row>
    <row r="95" spans="1:8">
      <c r="A95" s="200" t="s">
        <v>331</v>
      </c>
      <c r="B95" s="152"/>
      <c r="C95" s="152"/>
      <c r="D95" s="152">
        <v>0</v>
      </c>
      <c r="E95" s="152"/>
      <c r="F95" s="152"/>
      <c r="G95" s="152">
        <v>0</v>
      </c>
      <c r="H95" s="149" t="s">
        <v>456</v>
      </c>
    </row>
    <row r="96" spans="1:8">
      <c r="A96" s="200" t="s">
        <v>333</v>
      </c>
      <c r="B96" s="152"/>
      <c r="C96" s="152"/>
      <c r="D96" s="152">
        <v>0</v>
      </c>
      <c r="E96" s="152"/>
      <c r="F96" s="152"/>
      <c r="G96" s="152">
        <v>0</v>
      </c>
      <c r="H96" s="149" t="s">
        <v>457</v>
      </c>
    </row>
    <row r="97" spans="1:8">
      <c r="A97" s="200" t="s">
        <v>335</v>
      </c>
      <c r="B97" s="155">
        <v>2473444.39</v>
      </c>
      <c r="C97" s="155">
        <v>0</v>
      </c>
      <c r="D97" s="152">
        <v>2473444.39</v>
      </c>
      <c r="E97" s="155">
        <v>894118.07</v>
      </c>
      <c r="F97" s="155">
        <v>446223.13</v>
      </c>
      <c r="G97" s="152">
        <v>1579326.3200000003</v>
      </c>
      <c r="H97" s="149" t="s">
        <v>458</v>
      </c>
    </row>
    <row r="98" spans="1:8">
      <c r="A98" s="292" t="s">
        <v>337</v>
      </c>
      <c r="B98" s="152"/>
      <c r="C98" s="152"/>
      <c r="D98" s="152">
        <v>0</v>
      </c>
      <c r="E98" s="152"/>
      <c r="F98" s="152"/>
      <c r="G98" s="152">
        <v>0</v>
      </c>
      <c r="H98" s="149" t="s">
        <v>459</v>
      </c>
    </row>
    <row r="99" spans="1:8">
      <c r="A99" s="200" t="s">
        <v>339</v>
      </c>
      <c r="B99" s="155">
        <v>21526615.09</v>
      </c>
      <c r="C99" s="155">
        <v>0</v>
      </c>
      <c r="D99" s="152">
        <v>21526615.09</v>
      </c>
      <c r="E99" s="155">
        <v>11868776.210000001</v>
      </c>
      <c r="F99" s="155">
        <v>8364396.5899999999</v>
      </c>
      <c r="G99" s="152">
        <v>9657838.879999999</v>
      </c>
      <c r="H99" s="149" t="s">
        <v>460</v>
      </c>
    </row>
    <row r="100" spans="1:8">
      <c r="A100" s="200" t="s">
        <v>341</v>
      </c>
      <c r="B100" s="155">
        <v>0</v>
      </c>
      <c r="C100" s="155">
        <v>968429</v>
      </c>
      <c r="D100" s="152">
        <v>968429</v>
      </c>
      <c r="E100" s="155">
        <v>0</v>
      </c>
      <c r="F100" s="155">
        <v>0</v>
      </c>
      <c r="G100" s="152">
        <v>968429</v>
      </c>
      <c r="H100" s="149" t="s">
        <v>461</v>
      </c>
    </row>
    <row r="101" spans="1:8">
      <c r="A101" s="200" t="s">
        <v>343</v>
      </c>
      <c r="B101" s="155">
        <v>0</v>
      </c>
      <c r="C101" s="155">
        <v>384000</v>
      </c>
      <c r="D101" s="152">
        <v>384000</v>
      </c>
      <c r="E101" s="155">
        <v>0</v>
      </c>
      <c r="F101" s="155">
        <v>0</v>
      </c>
      <c r="G101" s="152">
        <v>384000</v>
      </c>
      <c r="H101" s="149" t="s">
        <v>462</v>
      </c>
    </row>
    <row r="102" spans="1:8">
      <c r="A102" s="200" t="s">
        <v>345</v>
      </c>
      <c r="B102" s="152"/>
      <c r="C102" s="152"/>
      <c r="D102" s="152">
        <v>0</v>
      </c>
      <c r="E102" s="152"/>
      <c r="F102" s="152"/>
      <c r="G102" s="152">
        <v>0</v>
      </c>
      <c r="H102" s="149" t="s">
        <v>463</v>
      </c>
    </row>
    <row r="103" spans="1:8">
      <c r="A103" s="254" t="s">
        <v>347</v>
      </c>
      <c r="B103" s="152">
        <v>6000000</v>
      </c>
      <c r="C103" s="152">
        <v>5091224.04</v>
      </c>
      <c r="D103" s="152">
        <v>11091224.039999999</v>
      </c>
      <c r="E103" s="152">
        <v>3453167.23</v>
      </c>
      <c r="F103" s="152">
        <v>2375332.9900000002</v>
      </c>
      <c r="G103" s="152">
        <v>7638056.8100000005</v>
      </c>
      <c r="H103" s="145"/>
    </row>
    <row r="104" spans="1:8">
      <c r="A104" s="200" t="s">
        <v>348</v>
      </c>
      <c r="B104" s="155">
        <v>4000000</v>
      </c>
      <c r="C104" s="155">
        <v>1833030.16</v>
      </c>
      <c r="D104" s="152">
        <v>5833030.1600000001</v>
      </c>
      <c r="E104" s="155">
        <v>2679665.69</v>
      </c>
      <c r="F104" s="155">
        <v>2230332.9900000002</v>
      </c>
      <c r="G104" s="152">
        <v>3153364.47</v>
      </c>
      <c r="H104" s="149" t="s">
        <v>464</v>
      </c>
    </row>
    <row r="105" spans="1:8">
      <c r="A105" s="200" t="s">
        <v>350</v>
      </c>
      <c r="B105" s="155">
        <v>0</v>
      </c>
      <c r="C105" s="155">
        <v>0</v>
      </c>
      <c r="D105" s="152">
        <v>0</v>
      </c>
      <c r="E105" s="155">
        <v>39440</v>
      </c>
      <c r="F105" s="155">
        <v>0</v>
      </c>
      <c r="G105" s="152">
        <v>-39440</v>
      </c>
      <c r="H105" s="149" t="s">
        <v>465</v>
      </c>
    </row>
    <row r="106" spans="1:8">
      <c r="A106" s="200" t="s">
        <v>352</v>
      </c>
      <c r="B106" s="155">
        <v>0</v>
      </c>
      <c r="C106" s="155">
        <v>2953193.88</v>
      </c>
      <c r="D106" s="152">
        <v>2953193.88</v>
      </c>
      <c r="E106" s="155">
        <v>453101.54</v>
      </c>
      <c r="F106" s="155">
        <v>0</v>
      </c>
      <c r="G106" s="152">
        <v>2500092.34</v>
      </c>
      <c r="H106" s="149" t="s">
        <v>466</v>
      </c>
    </row>
    <row r="107" spans="1:8">
      <c r="A107" s="200" t="s">
        <v>354</v>
      </c>
      <c r="B107" s="152"/>
      <c r="C107" s="152"/>
      <c r="D107" s="152">
        <v>0</v>
      </c>
      <c r="E107" s="152"/>
      <c r="F107" s="152"/>
      <c r="G107" s="152">
        <v>0</v>
      </c>
      <c r="H107" s="149" t="s">
        <v>467</v>
      </c>
    </row>
    <row r="108" spans="1:8">
      <c r="A108" s="200" t="s">
        <v>356</v>
      </c>
      <c r="B108" s="155">
        <v>2000000</v>
      </c>
      <c r="C108" s="155">
        <v>0</v>
      </c>
      <c r="D108" s="152">
        <v>2000000</v>
      </c>
      <c r="E108" s="155">
        <v>220400</v>
      </c>
      <c r="F108" s="155">
        <v>145000</v>
      </c>
      <c r="G108" s="152">
        <v>1779600</v>
      </c>
      <c r="H108" s="149" t="s">
        <v>468</v>
      </c>
    </row>
    <row r="109" spans="1:8">
      <c r="A109" s="200" t="s">
        <v>358</v>
      </c>
      <c r="B109" s="155">
        <v>0</v>
      </c>
      <c r="C109" s="155">
        <v>260000</v>
      </c>
      <c r="D109" s="152">
        <v>260000</v>
      </c>
      <c r="E109" s="155">
        <v>60560</v>
      </c>
      <c r="F109" s="155">
        <v>0</v>
      </c>
      <c r="G109" s="152">
        <v>199440</v>
      </c>
      <c r="H109" s="149" t="s">
        <v>469</v>
      </c>
    </row>
    <row r="110" spans="1:8">
      <c r="A110" s="200" t="s">
        <v>360</v>
      </c>
      <c r="B110" s="155">
        <v>0</v>
      </c>
      <c r="C110" s="155">
        <v>45000</v>
      </c>
      <c r="D110" s="152">
        <v>45000</v>
      </c>
      <c r="E110" s="155">
        <v>0</v>
      </c>
      <c r="F110" s="155">
        <v>0</v>
      </c>
      <c r="G110" s="152">
        <v>45000</v>
      </c>
      <c r="H110" s="149" t="s">
        <v>470</v>
      </c>
    </row>
    <row r="111" spans="1:8">
      <c r="A111" s="200" t="s">
        <v>362</v>
      </c>
      <c r="B111" s="152"/>
      <c r="C111" s="152"/>
      <c r="D111" s="152">
        <v>0</v>
      </c>
      <c r="E111" s="152"/>
      <c r="F111" s="152"/>
      <c r="G111" s="152">
        <v>0</v>
      </c>
      <c r="H111" s="149" t="s">
        <v>471</v>
      </c>
    </row>
    <row r="112" spans="1:8">
      <c r="A112" s="200" t="s">
        <v>364</v>
      </c>
      <c r="B112" s="152"/>
      <c r="C112" s="152"/>
      <c r="D112" s="152">
        <v>0</v>
      </c>
      <c r="E112" s="152"/>
      <c r="F112" s="152"/>
      <c r="G112" s="152">
        <v>0</v>
      </c>
      <c r="H112" s="149" t="s">
        <v>472</v>
      </c>
    </row>
    <row r="113" spans="1:8">
      <c r="A113" s="254" t="s">
        <v>366</v>
      </c>
      <c r="B113" s="152">
        <v>8609307.1999999993</v>
      </c>
      <c r="C113" s="152">
        <v>13683395.35</v>
      </c>
      <c r="D113" s="152">
        <v>22292702.549999997</v>
      </c>
      <c r="E113" s="152">
        <v>3656369.58</v>
      </c>
      <c r="F113" s="152">
        <v>2530482</v>
      </c>
      <c r="G113" s="152">
        <v>18636332.969999999</v>
      </c>
      <c r="H113" s="145"/>
    </row>
    <row r="114" spans="1:8">
      <c r="A114" s="200" t="s">
        <v>367</v>
      </c>
      <c r="B114" s="152"/>
      <c r="C114" s="152"/>
      <c r="D114" s="152">
        <v>0</v>
      </c>
      <c r="E114" s="152"/>
      <c r="F114" s="152"/>
      <c r="G114" s="152">
        <v>0</v>
      </c>
      <c r="H114" s="149" t="s">
        <v>473</v>
      </c>
    </row>
    <row r="115" spans="1:8">
      <c r="A115" s="200" t="s">
        <v>369</v>
      </c>
      <c r="B115" s="152"/>
      <c r="C115" s="152"/>
      <c r="D115" s="152">
        <v>0</v>
      </c>
      <c r="E115" s="152"/>
      <c r="F115" s="152"/>
      <c r="G115" s="152">
        <v>0</v>
      </c>
      <c r="H115" s="149" t="s">
        <v>474</v>
      </c>
    </row>
    <row r="116" spans="1:8">
      <c r="A116" s="200" t="s">
        <v>371</v>
      </c>
      <c r="B116" s="152"/>
      <c r="C116" s="152"/>
      <c r="D116" s="152">
        <v>0</v>
      </c>
      <c r="E116" s="152"/>
      <c r="F116" s="152"/>
      <c r="G116" s="152">
        <v>0</v>
      </c>
      <c r="H116" s="149" t="s">
        <v>475</v>
      </c>
    </row>
    <row r="117" spans="1:8">
      <c r="A117" s="200" t="s">
        <v>373</v>
      </c>
      <c r="B117" s="155">
        <v>8609307.1999999993</v>
      </c>
      <c r="C117" s="155">
        <v>13683395.35</v>
      </c>
      <c r="D117" s="152">
        <v>22292702.549999997</v>
      </c>
      <c r="E117" s="155">
        <v>3656369.58</v>
      </c>
      <c r="F117" s="155">
        <v>2530482</v>
      </c>
      <c r="G117" s="152">
        <v>18636332.969999999</v>
      </c>
      <c r="H117" s="149" t="s">
        <v>476</v>
      </c>
    </row>
    <row r="118" spans="1:8">
      <c r="A118" s="200" t="s">
        <v>375</v>
      </c>
      <c r="B118" s="152"/>
      <c r="C118" s="152"/>
      <c r="D118" s="152">
        <v>0</v>
      </c>
      <c r="E118" s="152"/>
      <c r="F118" s="152"/>
      <c r="G118" s="152">
        <v>0</v>
      </c>
      <c r="H118" s="149" t="s">
        <v>477</v>
      </c>
    </row>
    <row r="119" spans="1:8">
      <c r="A119" s="200" t="s">
        <v>377</v>
      </c>
      <c r="B119" s="152"/>
      <c r="C119" s="152"/>
      <c r="D119" s="152">
        <v>0</v>
      </c>
      <c r="E119" s="152"/>
      <c r="F119" s="152"/>
      <c r="G119" s="152">
        <v>0</v>
      </c>
      <c r="H119" s="149" t="s">
        <v>478</v>
      </c>
    </row>
    <row r="120" spans="1:8">
      <c r="A120" s="200" t="s">
        <v>379</v>
      </c>
      <c r="B120" s="152"/>
      <c r="C120" s="152"/>
      <c r="D120" s="152">
        <v>0</v>
      </c>
      <c r="E120" s="152"/>
      <c r="F120" s="152"/>
      <c r="G120" s="152">
        <v>0</v>
      </c>
      <c r="H120" s="150"/>
    </row>
    <row r="121" spans="1:8">
      <c r="A121" s="200" t="s">
        <v>380</v>
      </c>
      <c r="B121" s="152"/>
      <c r="C121" s="152"/>
      <c r="D121" s="152">
        <v>0</v>
      </c>
      <c r="E121" s="152"/>
      <c r="F121" s="152"/>
      <c r="G121" s="152">
        <v>0</v>
      </c>
      <c r="H121" s="150"/>
    </row>
    <row r="122" spans="1:8">
      <c r="A122" s="200" t="s">
        <v>381</v>
      </c>
      <c r="B122" s="152"/>
      <c r="C122" s="152"/>
      <c r="D122" s="152">
        <v>0</v>
      </c>
      <c r="E122" s="152"/>
      <c r="F122" s="152"/>
      <c r="G122" s="152">
        <v>0</v>
      </c>
      <c r="H122" s="149" t="s">
        <v>479</v>
      </c>
    </row>
    <row r="123" spans="1:8">
      <c r="A123" s="254" t="s">
        <v>383</v>
      </c>
      <c r="B123" s="152">
        <v>5052000</v>
      </c>
      <c r="C123" s="152">
        <v>3589500</v>
      </c>
      <c r="D123" s="152">
        <v>8641500</v>
      </c>
      <c r="E123" s="152">
        <v>3395288.05</v>
      </c>
      <c r="F123" s="152">
        <v>63925</v>
      </c>
      <c r="G123" s="152">
        <v>5246211.95</v>
      </c>
      <c r="H123" s="145"/>
    </row>
    <row r="124" spans="1:8">
      <c r="A124" s="200" t="s">
        <v>384</v>
      </c>
      <c r="B124" s="155">
        <v>90000</v>
      </c>
      <c r="C124" s="155">
        <v>238000</v>
      </c>
      <c r="D124" s="152">
        <v>328000</v>
      </c>
      <c r="E124" s="155">
        <v>0</v>
      </c>
      <c r="F124" s="155">
        <v>0</v>
      </c>
      <c r="G124" s="152">
        <v>328000</v>
      </c>
      <c r="H124" s="149" t="s">
        <v>480</v>
      </c>
    </row>
    <row r="125" spans="1:8">
      <c r="A125" s="200" t="s">
        <v>386</v>
      </c>
      <c r="B125" s="152"/>
      <c r="C125" s="152"/>
      <c r="D125" s="152">
        <v>0</v>
      </c>
      <c r="E125" s="152"/>
      <c r="F125" s="152"/>
      <c r="G125" s="152">
        <v>0</v>
      </c>
      <c r="H125" s="149" t="s">
        <v>481</v>
      </c>
    </row>
    <row r="126" spans="1:8">
      <c r="A126" s="200" t="s">
        <v>388</v>
      </c>
      <c r="B126" s="152"/>
      <c r="C126" s="152"/>
      <c r="D126" s="152">
        <v>0</v>
      </c>
      <c r="E126" s="152"/>
      <c r="F126" s="152"/>
      <c r="G126" s="152">
        <v>0</v>
      </c>
      <c r="H126" s="149" t="s">
        <v>482</v>
      </c>
    </row>
    <row r="127" spans="1:8">
      <c r="A127" s="200" t="s">
        <v>390</v>
      </c>
      <c r="B127" s="155">
        <v>1950000</v>
      </c>
      <c r="C127" s="155">
        <v>3725000</v>
      </c>
      <c r="D127" s="152">
        <v>5675000</v>
      </c>
      <c r="E127" s="155">
        <v>1701052.63</v>
      </c>
      <c r="F127" s="155">
        <v>0</v>
      </c>
      <c r="G127" s="152">
        <v>3973947.37</v>
      </c>
      <c r="H127" s="149" t="s">
        <v>483</v>
      </c>
    </row>
    <row r="128" spans="1:8">
      <c r="A128" s="200" t="s">
        <v>392</v>
      </c>
      <c r="B128" s="152"/>
      <c r="C128" s="152"/>
      <c r="D128" s="152">
        <v>0</v>
      </c>
      <c r="E128" s="152"/>
      <c r="F128" s="152"/>
      <c r="G128" s="152">
        <v>0</v>
      </c>
      <c r="H128" s="149" t="s">
        <v>484</v>
      </c>
    </row>
    <row r="129" spans="1:8">
      <c r="A129" s="200" t="s">
        <v>394</v>
      </c>
      <c r="B129" s="155">
        <v>3012000</v>
      </c>
      <c r="C129" s="155">
        <v>-375000</v>
      </c>
      <c r="D129" s="152">
        <v>2637000</v>
      </c>
      <c r="E129" s="155">
        <v>1694235.42</v>
      </c>
      <c r="F129" s="155">
        <v>63925</v>
      </c>
      <c r="G129" s="152">
        <v>942764.58000000007</v>
      </c>
      <c r="H129" s="149" t="s">
        <v>485</v>
      </c>
    </row>
    <row r="130" spans="1:8">
      <c r="A130" s="200" t="s">
        <v>396</v>
      </c>
      <c r="B130" s="152"/>
      <c r="C130" s="152"/>
      <c r="D130" s="152">
        <v>0</v>
      </c>
      <c r="E130" s="152"/>
      <c r="F130" s="152"/>
      <c r="G130" s="152">
        <v>0</v>
      </c>
      <c r="H130" s="149" t="s">
        <v>486</v>
      </c>
    </row>
    <row r="131" spans="1:8">
      <c r="A131" s="200" t="s">
        <v>398</v>
      </c>
      <c r="B131" s="152"/>
      <c r="C131" s="152"/>
      <c r="D131" s="152">
        <v>0</v>
      </c>
      <c r="E131" s="152"/>
      <c r="F131" s="152"/>
      <c r="G131" s="152">
        <v>0</v>
      </c>
      <c r="H131" s="149" t="s">
        <v>487</v>
      </c>
    </row>
    <row r="132" spans="1:8">
      <c r="A132" s="200" t="s">
        <v>400</v>
      </c>
      <c r="B132" s="155">
        <v>0</v>
      </c>
      <c r="C132" s="155">
        <v>1500</v>
      </c>
      <c r="D132" s="152">
        <v>1500</v>
      </c>
      <c r="E132" s="155">
        <v>0</v>
      </c>
      <c r="F132" s="155">
        <v>0</v>
      </c>
      <c r="G132" s="152">
        <v>1500</v>
      </c>
      <c r="H132" s="149" t="s">
        <v>488</v>
      </c>
    </row>
    <row r="133" spans="1:8">
      <c r="A133" s="254" t="s">
        <v>402</v>
      </c>
      <c r="B133" s="152">
        <v>15607488.550000001</v>
      </c>
      <c r="C133" s="152">
        <v>163434613.33000001</v>
      </c>
      <c r="D133" s="152">
        <v>179042101.88000003</v>
      </c>
      <c r="E133" s="152">
        <v>73912732.689999998</v>
      </c>
      <c r="F133" s="152">
        <v>73029305.439999998</v>
      </c>
      <c r="G133" s="152">
        <v>105129369.19000003</v>
      </c>
      <c r="H133" s="145"/>
    </row>
    <row r="134" spans="1:8">
      <c r="A134" s="200" t="s">
        <v>403</v>
      </c>
      <c r="B134" s="155">
        <v>11357488.550000001</v>
      </c>
      <c r="C134" s="155">
        <v>157223048.68000001</v>
      </c>
      <c r="D134" s="152">
        <v>168580537.23000002</v>
      </c>
      <c r="E134" s="155">
        <v>70778056.609999999</v>
      </c>
      <c r="F134" s="155">
        <v>70682021.040000007</v>
      </c>
      <c r="G134" s="152">
        <v>97802480.62000002</v>
      </c>
      <c r="H134" s="149" t="s">
        <v>489</v>
      </c>
    </row>
    <row r="135" spans="1:8">
      <c r="A135" s="200" t="s">
        <v>405</v>
      </c>
      <c r="B135" s="155">
        <v>2600000</v>
      </c>
      <c r="C135" s="155">
        <v>4293423.83</v>
      </c>
      <c r="D135" s="152">
        <v>6893423.8300000001</v>
      </c>
      <c r="E135" s="155">
        <v>2308323.33</v>
      </c>
      <c r="F135" s="155">
        <v>2056375.02</v>
      </c>
      <c r="G135" s="152">
        <v>4585100.5</v>
      </c>
      <c r="H135" s="149" t="s">
        <v>490</v>
      </c>
    </row>
    <row r="136" spans="1:8">
      <c r="A136" s="200" t="s">
        <v>407</v>
      </c>
      <c r="B136" s="155">
        <v>1650000</v>
      </c>
      <c r="C136" s="155">
        <v>1918140.82</v>
      </c>
      <c r="D136" s="152">
        <v>3568140.8200000003</v>
      </c>
      <c r="E136" s="155">
        <v>826352.75</v>
      </c>
      <c r="F136" s="155">
        <v>290909.38</v>
      </c>
      <c r="G136" s="152">
        <v>2741788.0700000003</v>
      </c>
      <c r="H136" s="149" t="s">
        <v>491</v>
      </c>
    </row>
    <row r="137" spans="1:8">
      <c r="A137" s="254" t="s">
        <v>409</v>
      </c>
      <c r="B137" s="152">
        <v>35833190.770000003</v>
      </c>
      <c r="C137" s="152">
        <v>-31283190.77</v>
      </c>
      <c r="D137" s="152">
        <v>4550000.0000000037</v>
      </c>
      <c r="E137" s="152">
        <v>0</v>
      </c>
      <c r="F137" s="152">
        <v>0</v>
      </c>
      <c r="G137" s="152">
        <v>4550000.0000000037</v>
      </c>
      <c r="H137" s="145"/>
    </row>
    <row r="138" spans="1:8">
      <c r="A138" s="200" t="s">
        <v>410</v>
      </c>
      <c r="B138" s="152"/>
      <c r="C138" s="152"/>
      <c r="D138" s="152">
        <v>0</v>
      </c>
      <c r="E138" s="152"/>
      <c r="F138" s="152"/>
      <c r="G138" s="152">
        <v>0</v>
      </c>
      <c r="H138" s="149" t="s">
        <v>492</v>
      </c>
    </row>
    <row r="139" spans="1:8">
      <c r="A139" s="200" t="s">
        <v>412</v>
      </c>
      <c r="B139" s="152"/>
      <c r="C139" s="152"/>
      <c r="D139" s="152">
        <v>0</v>
      </c>
      <c r="E139" s="152"/>
      <c r="F139" s="152"/>
      <c r="G139" s="152">
        <v>0</v>
      </c>
      <c r="H139" s="149" t="s">
        <v>493</v>
      </c>
    </row>
    <row r="140" spans="1:8">
      <c r="A140" s="200" t="s">
        <v>414</v>
      </c>
      <c r="B140" s="152"/>
      <c r="C140" s="152"/>
      <c r="D140" s="152">
        <v>0</v>
      </c>
      <c r="E140" s="152"/>
      <c r="F140" s="152"/>
      <c r="G140" s="152">
        <v>0</v>
      </c>
      <c r="H140" s="149" t="s">
        <v>494</v>
      </c>
    </row>
    <row r="141" spans="1:8">
      <c r="A141" s="200" t="s">
        <v>416</v>
      </c>
      <c r="B141" s="152"/>
      <c r="C141" s="152"/>
      <c r="D141" s="152">
        <v>0</v>
      </c>
      <c r="E141" s="152"/>
      <c r="F141" s="152"/>
      <c r="G141" s="152">
        <v>0</v>
      </c>
      <c r="H141" s="149" t="s">
        <v>495</v>
      </c>
    </row>
    <row r="142" spans="1:8">
      <c r="A142" s="200" t="s">
        <v>418</v>
      </c>
      <c r="B142" s="152"/>
      <c r="C142" s="152"/>
      <c r="D142" s="152">
        <v>0</v>
      </c>
      <c r="E142" s="152"/>
      <c r="F142" s="152"/>
      <c r="G142" s="152">
        <v>0</v>
      </c>
      <c r="H142" s="149" t="s">
        <v>496</v>
      </c>
    </row>
    <row r="143" spans="1:8">
      <c r="A143" s="200" t="s">
        <v>420</v>
      </c>
      <c r="B143" s="152"/>
      <c r="C143" s="152"/>
      <c r="D143" s="152">
        <v>0</v>
      </c>
      <c r="E143" s="152"/>
      <c r="F143" s="152"/>
      <c r="G143" s="152">
        <v>0</v>
      </c>
      <c r="H143" s="149"/>
    </row>
    <row r="144" spans="1:8">
      <c r="A144" s="200" t="s">
        <v>421</v>
      </c>
      <c r="B144" s="152"/>
      <c r="C144" s="152"/>
      <c r="D144" s="152">
        <v>0</v>
      </c>
      <c r="E144" s="152"/>
      <c r="F144" s="152"/>
      <c r="G144" s="152">
        <v>0</v>
      </c>
      <c r="H144" s="149" t="s">
        <v>497</v>
      </c>
    </row>
    <row r="145" spans="1:8">
      <c r="A145" s="200" t="s">
        <v>423</v>
      </c>
      <c r="B145" s="155">
        <v>35833190.770000003</v>
      </c>
      <c r="C145" s="155">
        <v>-31283190.77</v>
      </c>
      <c r="D145" s="152">
        <v>4550000.0000000037</v>
      </c>
      <c r="E145" s="155">
        <v>0</v>
      </c>
      <c r="F145" s="155">
        <v>0</v>
      </c>
      <c r="G145" s="152">
        <v>4550000.0000000037</v>
      </c>
      <c r="H145" s="149" t="s">
        <v>498</v>
      </c>
    </row>
    <row r="146" spans="1:8">
      <c r="A146" s="254" t="s">
        <v>425</v>
      </c>
      <c r="B146" s="152">
        <v>650000</v>
      </c>
      <c r="C146" s="152">
        <v>120000</v>
      </c>
      <c r="D146" s="152">
        <v>770000</v>
      </c>
      <c r="E146" s="152">
        <v>0</v>
      </c>
      <c r="F146" s="152">
        <v>0</v>
      </c>
      <c r="G146" s="152">
        <v>770000</v>
      </c>
      <c r="H146" s="145"/>
    </row>
    <row r="147" spans="1:8">
      <c r="A147" s="200" t="s">
        <v>426</v>
      </c>
      <c r="B147" s="152"/>
      <c r="C147" s="152"/>
      <c r="D147" s="152">
        <v>0</v>
      </c>
      <c r="E147" s="152"/>
      <c r="F147" s="152"/>
      <c r="G147" s="152">
        <v>0</v>
      </c>
      <c r="H147" s="149" t="s">
        <v>499</v>
      </c>
    </row>
    <row r="148" spans="1:8">
      <c r="A148" s="200" t="s">
        <v>428</v>
      </c>
      <c r="B148" s="152"/>
      <c r="C148" s="152"/>
      <c r="D148" s="152">
        <v>0</v>
      </c>
      <c r="E148" s="152"/>
      <c r="F148" s="152"/>
      <c r="G148" s="152">
        <v>0</v>
      </c>
      <c r="H148" s="149" t="s">
        <v>500</v>
      </c>
    </row>
    <row r="149" spans="1:8">
      <c r="A149" s="200" t="s">
        <v>430</v>
      </c>
      <c r="B149" s="155">
        <v>650000</v>
      </c>
      <c r="C149" s="155">
        <v>120000</v>
      </c>
      <c r="D149" s="152">
        <v>770000</v>
      </c>
      <c r="E149" s="155">
        <v>0</v>
      </c>
      <c r="F149" s="155">
        <v>0</v>
      </c>
      <c r="G149" s="152">
        <v>770000</v>
      </c>
      <c r="H149" s="149" t="s">
        <v>501</v>
      </c>
    </row>
    <row r="150" spans="1:8">
      <c r="A150" s="254" t="s">
        <v>432</v>
      </c>
      <c r="B150" s="152">
        <v>6367068</v>
      </c>
      <c r="C150" s="152">
        <v>0</v>
      </c>
      <c r="D150" s="152">
        <v>6367068</v>
      </c>
      <c r="E150" s="152">
        <v>3000460.73</v>
      </c>
      <c r="F150" s="152">
        <v>2516060.81</v>
      </c>
      <c r="G150" s="152">
        <v>3366607.27</v>
      </c>
      <c r="H150" s="145"/>
    </row>
    <row r="151" spans="1:8">
      <c r="A151" s="200" t="s">
        <v>433</v>
      </c>
      <c r="B151" s="155">
        <v>3182268</v>
      </c>
      <c r="C151" s="155">
        <v>0</v>
      </c>
      <c r="D151" s="152">
        <v>3182268</v>
      </c>
      <c r="E151" s="155">
        <v>1591134</v>
      </c>
      <c r="F151" s="155">
        <v>1325945</v>
      </c>
      <c r="G151" s="152">
        <v>1591134</v>
      </c>
      <c r="H151" s="149" t="s">
        <v>502</v>
      </c>
    </row>
    <row r="152" spans="1:8">
      <c r="A152" s="200" t="s">
        <v>435</v>
      </c>
      <c r="B152" s="155">
        <v>3184800</v>
      </c>
      <c r="C152" s="155">
        <v>0</v>
      </c>
      <c r="D152" s="152">
        <v>3184800</v>
      </c>
      <c r="E152" s="155">
        <v>1409326.73</v>
      </c>
      <c r="F152" s="155">
        <v>1190115.81</v>
      </c>
      <c r="G152" s="152">
        <v>1775473.27</v>
      </c>
      <c r="H152" s="149" t="s">
        <v>503</v>
      </c>
    </row>
    <row r="153" spans="1:8">
      <c r="A153" s="200" t="s">
        <v>437</v>
      </c>
      <c r="B153" s="152"/>
      <c r="C153" s="152"/>
      <c r="D153" s="152">
        <v>0</v>
      </c>
      <c r="E153" s="152"/>
      <c r="F153" s="152"/>
      <c r="G153" s="152">
        <v>0</v>
      </c>
      <c r="H153" s="149" t="s">
        <v>504</v>
      </c>
    </row>
    <row r="154" spans="1:8">
      <c r="A154" s="292" t="s">
        <v>439</v>
      </c>
      <c r="B154" s="152"/>
      <c r="C154" s="152"/>
      <c r="D154" s="152">
        <v>0</v>
      </c>
      <c r="E154" s="152"/>
      <c r="F154" s="152"/>
      <c r="G154" s="152">
        <v>0</v>
      </c>
      <c r="H154" s="149" t="s">
        <v>505</v>
      </c>
    </row>
    <row r="155" spans="1:8">
      <c r="A155" s="200" t="s">
        <v>441</v>
      </c>
      <c r="B155" s="152"/>
      <c r="C155" s="152"/>
      <c r="D155" s="152">
        <v>0</v>
      </c>
      <c r="E155" s="152"/>
      <c r="F155" s="152"/>
      <c r="G155" s="152">
        <v>0</v>
      </c>
      <c r="H155" s="149" t="s">
        <v>506</v>
      </c>
    </row>
    <row r="156" spans="1:8">
      <c r="A156" s="200" t="s">
        <v>443</v>
      </c>
      <c r="B156" s="152"/>
      <c r="C156" s="152"/>
      <c r="D156" s="152">
        <v>0</v>
      </c>
      <c r="E156" s="152"/>
      <c r="F156" s="152"/>
      <c r="G156" s="152">
        <v>0</v>
      </c>
      <c r="H156" s="149" t="s">
        <v>507</v>
      </c>
    </row>
    <row r="157" spans="1:8">
      <c r="A157" s="200" t="s">
        <v>445</v>
      </c>
      <c r="B157" s="152"/>
      <c r="C157" s="152"/>
      <c r="D157" s="152">
        <v>0</v>
      </c>
      <c r="E157" s="152"/>
      <c r="F157" s="152"/>
      <c r="G157" s="152">
        <v>0</v>
      </c>
      <c r="H157" s="149" t="s">
        <v>508</v>
      </c>
    </row>
    <row r="158" spans="1:8">
      <c r="A158" s="293"/>
      <c r="B158" s="153"/>
      <c r="C158" s="153"/>
      <c r="D158" s="153"/>
      <c r="E158" s="153"/>
      <c r="F158" s="153"/>
      <c r="G158" s="153"/>
      <c r="H158" s="145"/>
    </row>
    <row r="159" spans="1:8">
      <c r="A159" s="212" t="s">
        <v>509</v>
      </c>
      <c r="B159" s="151">
        <v>389513299.69</v>
      </c>
      <c r="C159" s="151">
        <v>180634509.80000001</v>
      </c>
      <c r="D159" s="151">
        <v>570147809.49000001</v>
      </c>
      <c r="E159" s="151">
        <v>237302265.90999997</v>
      </c>
      <c r="F159" s="151">
        <v>218729510.72000003</v>
      </c>
      <c r="G159" s="151">
        <v>332845543.58000004</v>
      </c>
      <c r="H159" s="145"/>
    </row>
    <row r="160" spans="1:8">
      <c r="A160" s="148"/>
      <c r="B160" s="154"/>
      <c r="C160" s="154"/>
      <c r="D160" s="154"/>
      <c r="E160" s="154"/>
      <c r="F160" s="154"/>
      <c r="G160" s="154"/>
      <c r="H160" s="145"/>
    </row>
    <row r="161" spans="1:1">
      <c r="A161" s="146"/>
    </row>
  </sheetData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J16" sqref="J16"/>
    </sheetView>
  </sheetViews>
  <sheetFormatPr baseColWidth="10" defaultRowHeight="15"/>
  <cols>
    <col min="1" max="1" width="47.85546875" bestFit="1" customWidth="1"/>
    <col min="2" max="7" width="21.140625" customWidth="1"/>
  </cols>
  <sheetData>
    <row r="1" spans="1:7" ht="21">
      <c r="A1" s="313" t="s">
        <v>510</v>
      </c>
      <c r="B1" s="313"/>
      <c r="C1" s="313"/>
      <c r="D1" s="313"/>
      <c r="E1" s="313"/>
      <c r="F1" s="313"/>
      <c r="G1" s="313"/>
    </row>
    <row r="2" spans="1:7">
      <c r="A2" s="295" t="s">
        <v>122</v>
      </c>
      <c r="B2" s="296"/>
      <c r="C2" s="296"/>
      <c r="D2" s="296"/>
      <c r="E2" s="296"/>
      <c r="F2" s="296"/>
      <c r="G2" s="297"/>
    </row>
    <row r="3" spans="1:7">
      <c r="A3" s="298" t="s">
        <v>304</v>
      </c>
      <c r="B3" s="299"/>
      <c r="C3" s="299"/>
      <c r="D3" s="299"/>
      <c r="E3" s="299"/>
      <c r="F3" s="299"/>
      <c r="G3" s="300"/>
    </row>
    <row r="4" spans="1:7">
      <c r="A4" s="298" t="s">
        <v>511</v>
      </c>
      <c r="B4" s="299"/>
      <c r="C4" s="299"/>
      <c r="D4" s="299"/>
      <c r="E4" s="299"/>
      <c r="F4" s="299"/>
      <c r="G4" s="300"/>
    </row>
    <row r="5" spans="1:7">
      <c r="A5" s="301" t="s">
        <v>168</v>
      </c>
      <c r="B5" s="302"/>
      <c r="C5" s="302"/>
      <c r="D5" s="302"/>
      <c r="E5" s="302"/>
      <c r="F5" s="302"/>
      <c r="G5" s="303"/>
    </row>
    <row r="6" spans="1:7">
      <c r="A6" s="304" t="s">
        <v>2</v>
      </c>
      <c r="B6" s="305"/>
      <c r="C6" s="305"/>
      <c r="D6" s="305"/>
      <c r="E6" s="305"/>
      <c r="F6" s="305"/>
      <c r="G6" s="306"/>
    </row>
    <row r="7" spans="1:7">
      <c r="A7" s="309" t="s">
        <v>4</v>
      </c>
      <c r="B7" s="319" t="s">
        <v>306</v>
      </c>
      <c r="C7" s="319"/>
      <c r="D7" s="319"/>
      <c r="E7" s="319"/>
      <c r="F7" s="319"/>
      <c r="G7" s="320" t="s">
        <v>307</v>
      </c>
    </row>
    <row r="8" spans="1:7" ht="30">
      <c r="A8" s="310"/>
      <c r="B8" s="163" t="s">
        <v>308</v>
      </c>
      <c r="C8" s="164" t="s">
        <v>238</v>
      </c>
      <c r="D8" s="163" t="s">
        <v>239</v>
      </c>
      <c r="E8" s="163" t="s">
        <v>194</v>
      </c>
      <c r="F8" s="163" t="s">
        <v>211</v>
      </c>
      <c r="G8" s="321"/>
    </row>
    <row r="9" spans="1:7">
      <c r="A9" s="158" t="s">
        <v>512</v>
      </c>
      <c r="B9" s="165">
        <v>287394185.69</v>
      </c>
      <c r="C9" s="165">
        <v>22242042.780000001</v>
      </c>
      <c r="D9" s="165">
        <v>309636228.47000003</v>
      </c>
      <c r="E9" s="165">
        <v>136176932.83000001</v>
      </c>
      <c r="F9" s="165">
        <v>128459364.23999999</v>
      </c>
      <c r="G9" s="165">
        <v>173459295.63999999</v>
      </c>
    </row>
    <row r="10" spans="1:7">
      <c r="A10" s="170">
        <v>3111</v>
      </c>
      <c r="B10" s="171">
        <v>287394185.69</v>
      </c>
      <c r="C10" s="171">
        <v>0</v>
      </c>
      <c r="D10" s="166">
        <v>287394185.69</v>
      </c>
      <c r="E10" s="171">
        <v>136176932.83000001</v>
      </c>
      <c r="F10" s="171">
        <v>128459364.23999999</v>
      </c>
      <c r="G10" s="166">
        <v>151217252.85999998</v>
      </c>
    </row>
    <row r="11" spans="1:7">
      <c r="A11" s="170">
        <v>3111</v>
      </c>
      <c r="B11" s="171">
        <v>0</v>
      </c>
      <c r="C11" s="171">
        <v>22242042.780000001</v>
      </c>
      <c r="D11" s="166">
        <v>22242042.780000001</v>
      </c>
      <c r="E11" s="171">
        <v>0</v>
      </c>
      <c r="F11" s="171">
        <v>0</v>
      </c>
      <c r="G11" s="166">
        <v>22242042.780000001</v>
      </c>
    </row>
    <row r="12" spans="1:7">
      <c r="A12" s="162" t="s">
        <v>513</v>
      </c>
      <c r="B12" s="166"/>
      <c r="C12" s="166"/>
      <c r="D12" s="166">
        <v>0</v>
      </c>
      <c r="E12" s="166"/>
      <c r="F12" s="166"/>
      <c r="G12" s="166">
        <v>0</v>
      </c>
    </row>
    <row r="13" spans="1:7">
      <c r="A13" s="162" t="s">
        <v>514</v>
      </c>
      <c r="B13" s="166"/>
      <c r="C13" s="166"/>
      <c r="D13" s="166">
        <v>0</v>
      </c>
      <c r="E13" s="166"/>
      <c r="F13" s="166"/>
      <c r="G13" s="166">
        <v>0</v>
      </c>
    </row>
    <row r="14" spans="1:7">
      <c r="A14" s="162" t="s">
        <v>515</v>
      </c>
      <c r="B14" s="166"/>
      <c r="C14" s="166"/>
      <c r="D14" s="166">
        <v>0</v>
      </c>
      <c r="E14" s="166"/>
      <c r="F14" s="166"/>
      <c r="G14" s="166">
        <v>0</v>
      </c>
    </row>
    <row r="15" spans="1:7">
      <c r="A15" s="162" t="s">
        <v>516</v>
      </c>
      <c r="B15" s="166"/>
      <c r="C15" s="166"/>
      <c r="D15" s="166">
        <v>0</v>
      </c>
      <c r="E15" s="166"/>
      <c r="F15" s="166"/>
      <c r="G15" s="166">
        <v>0</v>
      </c>
    </row>
    <row r="16" spans="1:7">
      <c r="A16" s="162" t="s">
        <v>517</v>
      </c>
      <c r="B16" s="166"/>
      <c r="C16" s="166"/>
      <c r="D16" s="166">
        <v>0</v>
      </c>
      <c r="E16" s="166"/>
      <c r="F16" s="166"/>
      <c r="G16" s="166">
        <v>0</v>
      </c>
    </row>
    <row r="17" spans="1:7">
      <c r="A17" s="162" t="s">
        <v>518</v>
      </c>
      <c r="B17" s="166"/>
      <c r="C17" s="166"/>
      <c r="D17" s="166">
        <v>0</v>
      </c>
      <c r="E17" s="166"/>
      <c r="F17" s="166"/>
      <c r="G17" s="166">
        <v>0</v>
      </c>
    </row>
    <row r="18" spans="1:7">
      <c r="A18" s="161" t="s">
        <v>150</v>
      </c>
      <c r="B18" s="167"/>
      <c r="C18" s="167"/>
      <c r="D18" s="167"/>
      <c r="E18" s="167"/>
      <c r="F18" s="167"/>
      <c r="G18" s="167"/>
    </row>
    <row r="19" spans="1:7">
      <c r="A19" s="159" t="s">
        <v>519</v>
      </c>
      <c r="B19" s="168">
        <v>102119114</v>
      </c>
      <c r="C19" s="168">
        <v>158392467.02000001</v>
      </c>
      <c r="D19" s="168">
        <v>260511581.02000001</v>
      </c>
      <c r="E19" s="168">
        <v>101125333.08</v>
      </c>
      <c r="F19" s="168">
        <v>1754850</v>
      </c>
      <c r="G19" s="168">
        <v>159386247.94</v>
      </c>
    </row>
    <row r="20" spans="1:7">
      <c r="A20" s="170">
        <v>3111</v>
      </c>
      <c r="B20" s="171">
        <v>102119114</v>
      </c>
      <c r="C20" s="171">
        <v>158392467.02000001</v>
      </c>
      <c r="D20" s="166">
        <v>260511581.02000001</v>
      </c>
      <c r="E20" s="171">
        <v>101125333.08</v>
      </c>
      <c r="F20" s="171">
        <v>1754850</v>
      </c>
      <c r="G20" s="166">
        <v>159386247.94</v>
      </c>
    </row>
    <row r="21" spans="1:7">
      <c r="A21" s="162" t="s">
        <v>520</v>
      </c>
      <c r="B21" s="166"/>
      <c r="C21" s="166"/>
      <c r="D21" s="166">
        <v>0</v>
      </c>
      <c r="E21" s="166"/>
      <c r="F21" s="166"/>
      <c r="G21" s="166">
        <v>0</v>
      </c>
    </row>
    <row r="22" spans="1:7">
      <c r="A22" s="162" t="s">
        <v>513</v>
      </c>
      <c r="B22" s="166"/>
      <c r="C22" s="166"/>
      <c r="D22" s="166">
        <v>0</v>
      </c>
      <c r="E22" s="166"/>
      <c r="F22" s="166"/>
      <c r="G22" s="166">
        <v>0</v>
      </c>
    </row>
    <row r="23" spans="1:7">
      <c r="A23" s="162" t="s">
        <v>514</v>
      </c>
      <c r="B23" s="166"/>
      <c r="C23" s="166"/>
      <c r="D23" s="166">
        <v>0</v>
      </c>
      <c r="E23" s="166"/>
      <c r="F23" s="166"/>
      <c r="G23" s="166">
        <v>0</v>
      </c>
    </row>
    <row r="24" spans="1:7">
      <c r="A24" s="162" t="s">
        <v>515</v>
      </c>
      <c r="B24" s="166"/>
      <c r="C24" s="166"/>
      <c r="D24" s="166">
        <v>0</v>
      </c>
      <c r="E24" s="166"/>
      <c r="F24" s="166"/>
      <c r="G24" s="166">
        <v>0</v>
      </c>
    </row>
    <row r="25" spans="1:7">
      <c r="A25" s="162" t="s">
        <v>516</v>
      </c>
      <c r="B25" s="166"/>
      <c r="C25" s="166"/>
      <c r="D25" s="166">
        <v>0</v>
      </c>
      <c r="E25" s="166"/>
      <c r="F25" s="166"/>
      <c r="G25" s="166">
        <v>0</v>
      </c>
    </row>
    <row r="26" spans="1:7">
      <c r="A26" s="162" t="s">
        <v>517</v>
      </c>
      <c r="B26" s="166"/>
      <c r="C26" s="166"/>
      <c r="D26" s="166">
        <v>0</v>
      </c>
      <c r="E26" s="166"/>
      <c r="F26" s="166"/>
      <c r="G26" s="166">
        <v>0</v>
      </c>
    </row>
    <row r="27" spans="1:7">
      <c r="A27" s="162" t="s">
        <v>518</v>
      </c>
      <c r="B27" s="166"/>
      <c r="C27" s="166"/>
      <c r="D27" s="166">
        <v>0</v>
      </c>
      <c r="E27" s="166"/>
      <c r="F27" s="166"/>
      <c r="G27" s="166">
        <v>0</v>
      </c>
    </row>
    <row r="28" spans="1:7">
      <c r="A28" s="161" t="s">
        <v>150</v>
      </c>
      <c r="B28" s="167"/>
      <c r="C28" s="167"/>
      <c r="D28" s="166">
        <v>0</v>
      </c>
      <c r="E28" s="166"/>
      <c r="F28" s="166"/>
      <c r="G28" s="166">
        <v>0</v>
      </c>
    </row>
    <row r="29" spans="1:7">
      <c r="A29" s="159" t="s">
        <v>509</v>
      </c>
      <c r="B29" s="168">
        <v>389513299.69</v>
      </c>
      <c r="C29" s="168">
        <v>180634509.80000001</v>
      </c>
      <c r="D29" s="168">
        <v>570147809.49000001</v>
      </c>
      <c r="E29" s="168">
        <v>237302265.91000003</v>
      </c>
      <c r="F29" s="168">
        <v>130214214.23999999</v>
      </c>
      <c r="G29" s="168">
        <v>332845543.57999998</v>
      </c>
    </row>
    <row r="30" spans="1:7">
      <c r="A30" s="160"/>
      <c r="B30" s="169"/>
      <c r="C30" s="169"/>
      <c r="D30" s="169"/>
      <c r="E30" s="169"/>
      <c r="F30" s="169"/>
      <c r="G30" s="169"/>
    </row>
    <row r="31" spans="1:7">
      <c r="A31" s="157"/>
      <c r="B31" s="156"/>
      <c r="C31" s="156"/>
      <c r="D31" s="156"/>
      <c r="E31" s="156"/>
      <c r="F31" s="156"/>
      <c r="G31" s="156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workbookViewId="0">
      <selection activeCell="H15" sqref="H15"/>
    </sheetView>
  </sheetViews>
  <sheetFormatPr baseColWidth="10" defaultRowHeight="15"/>
  <cols>
    <col min="1" max="1" width="63.5703125" bestFit="1" customWidth="1"/>
    <col min="2" max="7" width="21.7109375" customWidth="1"/>
  </cols>
  <sheetData>
    <row r="1" spans="1:8" ht="21">
      <c r="A1" s="322" t="s">
        <v>521</v>
      </c>
      <c r="B1" s="323"/>
      <c r="C1" s="323"/>
      <c r="D1" s="323"/>
      <c r="E1" s="323"/>
      <c r="F1" s="323"/>
      <c r="G1" s="323"/>
      <c r="H1" s="172"/>
    </row>
    <row r="2" spans="1:8">
      <c r="A2" s="295" t="s">
        <v>122</v>
      </c>
      <c r="B2" s="296"/>
      <c r="C2" s="296"/>
      <c r="D2" s="296"/>
      <c r="E2" s="296"/>
      <c r="F2" s="296"/>
      <c r="G2" s="297"/>
      <c r="H2" s="172"/>
    </row>
    <row r="3" spans="1:8">
      <c r="A3" s="298" t="s">
        <v>522</v>
      </c>
      <c r="B3" s="299"/>
      <c r="C3" s="299"/>
      <c r="D3" s="299"/>
      <c r="E3" s="299"/>
      <c r="F3" s="299"/>
      <c r="G3" s="300"/>
      <c r="H3" s="172"/>
    </row>
    <row r="4" spans="1:8">
      <c r="A4" s="298" t="s">
        <v>523</v>
      </c>
      <c r="B4" s="299"/>
      <c r="C4" s="299"/>
      <c r="D4" s="299"/>
      <c r="E4" s="299"/>
      <c r="F4" s="299"/>
      <c r="G4" s="300"/>
      <c r="H4" s="172"/>
    </row>
    <row r="5" spans="1:8">
      <c r="A5" s="301" t="s">
        <v>168</v>
      </c>
      <c r="B5" s="302"/>
      <c r="C5" s="302"/>
      <c r="D5" s="302"/>
      <c r="E5" s="302"/>
      <c r="F5" s="302"/>
      <c r="G5" s="303"/>
      <c r="H5" s="172"/>
    </row>
    <row r="6" spans="1:8">
      <c r="A6" s="304" t="s">
        <v>2</v>
      </c>
      <c r="B6" s="305"/>
      <c r="C6" s="305"/>
      <c r="D6" s="305"/>
      <c r="E6" s="305"/>
      <c r="F6" s="305"/>
      <c r="G6" s="306"/>
      <c r="H6" s="172"/>
    </row>
    <row r="7" spans="1:8">
      <c r="A7" s="299" t="s">
        <v>4</v>
      </c>
      <c r="B7" s="304" t="s">
        <v>306</v>
      </c>
      <c r="C7" s="305"/>
      <c r="D7" s="305"/>
      <c r="E7" s="305"/>
      <c r="F7" s="306"/>
      <c r="G7" s="315" t="s">
        <v>524</v>
      </c>
      <c r="H7" s="172"/>
    </row>
    <row r="8" spans="1:8" ht="30">
      <c r="A8" s="299"/>
      <c r="B8" s="178" t="s">
        <v>308</v>
      </c>
      <c r="C8" s="174" t="s">
        <v>525</v>
      </c>
      <c r="D8" s="178" t="s">
        <v>310</v>
      </c>
      <c r="E8" s="178" t="s">
        <v>194</v>
      </c>
      <c r="F8" s="179" t="s">
        <v>211</v>
      </c>
      <c r="G8" s="314"/>
      <c r="H8" s="172"/>
    </row>
    <row r="9" spans="1:8">
      <c r="A9" s="175" t="s">
        <v>526</v>
      </c>
      <c r="B9" s="187">
        <v>287394185.69000006</v>
      </c>
      <c r="C9" s="187">
        <v>22242042.780000001</v>
      </c>
      <c r="D9" s="187">
        <v>309636228.47000003</v>
      </c>
      <c r="E9" s="187">
        <v>136176932.82999998</v>
      </c>
      <c r="F9" s="187">
        <v>128459364.23999998</v>
      </c>
      <c r="G9" s="187">
        <v>173459295.63999999</v>
      </c>
      <c r="H9" s="172"/>
    </row>
    <row r="10" spans="1:8">
      <c r="A10" s="181" t="s">
        <v>527</v>
      </c>
      <c r="B10" s="188">
        <v>194376835.72000003</v>
      </c>
      <c r="C10" s="188">
        <v>978500.92</v>
      </c>
      <c r="D10" s="188">
        <v>195355336.64000002</v>
      </c>
      <c r="E10" s="188">
        <v>86015492.890000001</v>
      </c>
      <c r="F10" s="188">
        <v>80576241.640000001</v>
      </c>
      <c r="G10" s="188">
        <v>109339843.75000001</v>
      </c>
      <c r="H10" s="172"/>
    </row>
    <row r="11" spans="1:8">
      <c r="A11" s="183" t="s">
        <v>528</v>
      </c>
      <c r="B11" s="193">
        <v>1943621.68</v>
      </c>
      <c r="C11" s="193">
        <v>-1943621.68</v>
      </c>
      <c r="D11" s="188">
        <v>0</v>
      </c>
      <c r="E11" s="193">
        <v>0</v>
      </c>
      <c r="F11" s="193">
        <v>0</v>
      </c>
      <c r="G11" s="188">
        <v>0</v>
      </c>
      <c r="H11" s="186" t="s">
        <v>529</v>
      </c>
    </row>
    <row r="12" spans="1:8">
      <c r="A12" s="183" t="s">
        <v>530</v>
      </c>
      <c r="B12" s="193">
        <v>680699.02</v>
      </c>
      <c r="C12" s="193">
        <v>0</v>
      </c>
      <c r="D12" s="188">
        <v>680699.02</v>
      </c>
      <c r="E12" s="193">
        <v>246169.25</v>
      </c>
      <c r="F12" s="193">
        <v>243821.63</v>
      </c>
      <c r="G12" s="188">
        <v>434529.77</v>
      </c>
      <c r="H12" s="186" t="s">
        <v>531</v>
      </c>
    </row>
    <row r="13" spans="1:8">
      <c r="A13" s="183" t="s">
        <v>532</v>
      </c>
      <c r="B13" s="193">
        <v>56635200.710000001</v>
      </c>
      <c r="C13" s="193">
        <v>1196996.02</v>
      </c>
      <c r="D13" s="188">
        <v>57832196.730000004</v>
      </c>
      <c r="E13" s="193">
        <v>26357299.120000001</v>
      </c>
      <c r="F13" s="193">
        <v>26163253.09</v>
      </c>
      <c r="G13" s="188">
        <v>31474897.610000003</v>
      </c>
      <c r="H13" s="186" t="s">
        <v>533</v>
      </c>
    </row>
    <row r="14" spans="1:8">
      <c r="A14" s="183" t="s">
        <v>534</v>
      </c>
      <c r="B14" s="188"/>
      <c r="C14" s="188"/>
      <c r="D14" s="188">
        <v>0</v>
      </c>
      <c r="E14" s="188"/>
      <c r="F14" s="188"/>
      <c r="G14" s="188">
        <v>0</v>
      </c>
      <c r="H14" s="186" t="s">
        <v>535</v>
      </c>
    </row>
    <row r="15" spans="1:8">
      <c r="A15" s="183" t="s">
        <v>536</v>
      </c>
      <c r="B15" s="193">
        <v>29452762.23</v>
      </c>
      <c r="C15" s="193">
        <v>240000</v>
      </c>
      <c r="D15" s="188">
        <v>29692762.23</v>
      </c>
      <c r="E15" s="193">
        <v>14920138.470000001</v>
      </c>
      <c r="F15" s="193">
        <v>13149366.25</v>
      </c>
      <c r="G15" s="188">
        <v>14772623.76</v>
      </c>
      <c r="H15" s="186" t="s">
        <v>537</v>
      </c>
    </row>
    <row r="16" spans="1:8">
      <c r="A16" s="183" t="s">
        <v>538</v>
      </c>
      <c r="B16" s="188"/>
      <c r="C16" s="188"/>
      <c r="D16" s="188">
        <v>0</v>
      </c>
      <c r="E16" s="188"/>
      <c r="F16" s="188"/>
      <c r="G16" s="188">
        <v>0</v>
      </c>
      <c r="H16" s="186" t="s">
        <v>539</v>
      </c>
    </row>
    <row r="17" spans="1:8">
      <c r="A17" s="183" t="s">
        <v>540</v>
      </c>
      <c r="B17" s="193">
        <v>60998139.280000001</v>
      </c>
      <c r="C17" s="193">
        <v>494287.38</v>
      </c>
      <c r="D17" s="188">
        <v>61492426.660000004</v>
      </c>
      <c r="E17" s="193">
        <v>23955212.030000001</v>
      </c>
      <c r="F17" s="193">
        <v>23414074</v>
      </c>
      <c r="G17" s="188">
        <v>37537214.630000003</v>
      </c>
      <c r="H17" s="186" t="s">
        <v>541</v>
      </c>
    </row>
    <row r="18" spans="1:8">
      <c r="A18" s="183" t="s">
        <v>542</v>
      </c>
      <c r="B18" s="193">
        <v>44666412.799999997</v>
      </c>
      <c r="C18" s="193">
        <v>990839.2</v>
      </c>
      <c r="D18" s="188">
        <v>45657252</v>
      </c>
      <c r="E18" s="193">
        <v>20536674.02</v>
      </c>
      <c r="F18" s="193">
        <v>17605726.670000002</v>
      </c>
      <c r="G18" s="188">
        <v>25120577.98</v>
      </c>
      <c r="H18" s="186" t="s">
        <v>543</v>
      </c>
    </row>
    <row r="19" spans="1:8">
      <c r="A19" s="181" t="s">
        <v>544</v>
      </c>
      <c r="B19" s="188">
        <v>83125085.580000013</v>
      </c>
      <c r="C19" s="188">
        <v>17706864.129999999</v>
      </c>
      <c r="D19" s="188">
        <v>100831949.71000001</v>
      </c>
      <c r="E19" s="188">
        <v>43755300.020000003</v>
      </c>
      <c r="F19" s="188">
        <v>42561081.139999986</v>
      </c>
      <c r="G19" s="188">
        <v>57076649.689999998</v>
      </c>
      <c r="H19" s="172"/>
    </row>
    <row r="20" spans="1:8">
      <c r="A20" s="183" t="s">
        <v>545</v>
      </c>
      <c r="B20" s="193">
        <v>14466173.74</v>
      </c>
      <c r="C20" s="193">
        <v>1010382.94</v>
      </c>
      <c r="D20" s="188">
        <v>15476556.68</v>
      </c>
      <c r="E20" s="193">
        <v>6346581.5499999998</v>
      </c>
      <c r="F20" s="193">
        <v>6088166.96</v>
      </c>
      <c r="G20" s="188">
        <v>9129975.129999999</v>
      </c>
      <c r="H20" s="186" t="s">
        <v>546</v>
      </c>
    </row>
    <row r="21" spans="1:8">
      <c r="A21" s="183" t="s">
        <v>547</v>
      </c>
      <c r="B21" s="193">
        <v>45336689.799999997</v>
      </c>
      <c r="C21" s="193">
        <v>9390994.5700000003</v>
      </c>
      <c r="D21" s="188">
        <v>54727684.369999997</v>
      </c>
      <c r="E21" s="193">
        <v>26218418.870000001</v>
      </c>
      <c r="F21" s="193">
        <v>25448138.09</v>
      </c>
      <c r="G21" s="188">
        <v>28509265.499999996</v>
      </c>
      <c r="H21" s="186" t="s">
        <v>548</v>
      </c>
    </row>
    <row r="22" spans="1:8">
      <c r="A22" s="183" t="s">
        <v>549</v>
      </c>
      <c r="B22" s="193">
        <v>5338696.46</v>
      </c>
      <c r="C22" s="193">
        <v>0</v>
      </c>
      <c r="D22" s="188">
        <v>5338696.46</v>
      </c>
      <c r="E22" s="193">
        <v>2227299.4900000002</v>
      </c>
      <c r="F22" s="193">
        <v>2197554.25</v>
      </c>
      <c r="G22" s="188">
        <v>3111396.9699999997</v>
      </c>
      <c r="H22" s="186" t="s">
        <v>550</v>
      </c>
    </row>
    <row r="23" spans="1:8">
      <c r="A23" s="183" t="s">
        <v>551</v>
      </c>
      <c r="B23" s="193">
        <v>10896891.029999999</v>
      </c>
      <c r="C23" s="193">
        <v>4972809.34</v>
      </c>
      <c r="D23" s="188">
        <v>15869700.369999999</v>
      </c>
      <c r="E23" s="193">
        <v>5590029.9000000004</v>
      </c>
      <c r="F23" s="193">
        <v>5493703.2999999998</v>
      </c>
      <c r="G23" s="188">
        <v>10279670.469999999</v>
      </c>
      <c r="H23" s="186" t="s">
        <v>552</v>
      </c>
    </row>
    <row r="24" spans="1:8">
      <c r="A24" s="183" t="s">
        <v>553</v>
      </c>
      <c r="B24" s="193">
        <v>4583137.76</v>
      </c>
      <c r="C24" s="193">
        <v>0</v>
      </c>
      <c r="D24" s="188">
        <v>4583137.76</v>
      </c>
      <c r="E24" s="193">
        <v>1531830.86</v>
      </c>
      <c r="F24" s="193">
        <v>1519962.12</v>
      </c>
      <c r="G24" s="188">
        <v>3051306.8999999994</v>
      </c>
      <c r="H24" s="186" t="s">
        <v>554</v>
      </c>
    </row>
    <row r="25" spans="1:8">
      <c r="A25" s="183" t="s">
        <v>555</v>
      </c>
      <c r="B25" s="193">
        <v>0</v>
      </c>
      <c r="C25" s="193">
        <v>757818.28</v>
      </c>
      <c r="D25" s="188">
        <v>757818.28</v>
      </c>
      <c r="E25" s="193">
        <v>709471.51</v>
      </c>
      <c r="F25" s="193">
        <v>709471.51</v>
      </c>
      <c r="G25" s="188">
        <v>48346.770000000019</v>
      </c>
      <c r="H25" s="186" t="s">
        <v>556</v>
      </c>
    </row>
    <row r="26" spans="1:8">
      <c r="A26" s="183" t="s">
        <v>557</v>
      </c>
      <c r="B26" s="193">
        <v>2503496.79</v>
      </c>
      <c r="C26" s="193">
        <v>1574859</v>
      </c>
      <c r="D26" s="188">
        <v>4078355.79</v>
      </c>
      <c r="E26" s="193">
        <v>1131667.8400000001</v>
      </c>
      <c r="F26" s="193">
        <v>1104084.9099999999</v>
      </c>
      <c r="G26" s="188">
        <v>2946687.95</v>
      </c>
      <c r="H26" s="186" t="s">
        <v>558</v>
      </c>
    </row>
    <row r="27" spans="1:8">
      <c r="A27" s="181" t="s">
        <v>559</v>
      </c>
      <c r="B27" s="188">
        <v>9892264.3900000006</v>
      </c>
      <c r="C27" s="188">
        <v>3556677.7299999995</v>
      </c>
      <c r="D27" s="188">
        <v>13448942.119999999</v>
      </c>
      <c r="E27" s="188">
        <v>6406139.919999999</v>
      </c>
      <c r="F27" s="188">
        <v>5322041.46</v>
      </c>
      <c r="G27" s="188">
        <v>7042802.2000000002</v>
      </c>
      <c r="H27" s="172"/>
    </row>
    <row r="28" spans="1:8" ht="30">
      <c r="A28" s="185" t="s">
        <v>560</v>
      </c>
      <c r="B28" s="193">
        <v>2666593</v>
      </c>
      <c r="C28" s="193">
        <v>1945741.3</v>
      </c>
      <c r="D28" s="188">
        <v>4612334.3</v>
      </c>
      <c r="E28" s="193">
        <v>2355325.38</v>
      </c>
      <c r="F28" s="193">
        <v>2326492.0699999998</v>
      </c>
      <c r="G28" s="188">
        <v>2257008.92</v>
      </c>
      <c r="H28" s="186" t="s">
        <v>561</v>
      </c>
    </row>
    <row r="29" spans="1:8">
      <c r="A29" s="183" t="s">
        <v>562</v>
      </c>
      <c r="B29" s="193">
        <v>2093683.21</v>
      </c>
      <c r="C29" s="193">
        <v>891316.79</v>
      </c>
      <c r="D29" s="188">
        <v>2985000</v>
      </c>
      <c r="E29" s="193">
        <v>772062.5</v>
      </c>
      <c r="F29" s="193">
        <v>0</v>
      </c>
      <c r="G29" s="188">
        <v>2212937.5</v>
      </c>
      <c r="H29" s="186" t="s">
        <v>563</v>
      </c>
    </row>
    <row r="30" spans="1:8">
      <c r="A30" s="183" t="s">
        <v>564</v>
      </c>
      <c r="B30" s="188"/>
      <c r="C30" s="188"/>
      <c r="D30" s="188">
        <v>0</v>
      </c>
      <c r="E30" s="188"/>
      <c r="F30" s="188"/>
      <c r="G30" s="188">
        <v>0</v>
      </c>
      <c r="H30" s="186" t="s">
        <v>565</v>
      </c>
    </row>
    <row r="31" spans="1:8">
      <c r="A31" s="183" t="s">
        <v>566</v>
      </c>
      <c r="B31" s="188"/>
      <c r="C31" s="188"/>
      <c r="D31" s="188">
        <v>0</v>
      </c>
      <c r="E31" s="188"/>
      <c r="F31" s="188"/>
      <c r="G31" s="188">
        <v>0</v>
      </c>
      <c r="H31" s="186" t="s">
        <v>567</v>
      </c>
    </row>
    <row r="32" spans="1:8">
      <c r="A32" s="183" t="s">
        <v>568</v>
      </c>
      <c r="B32" s="193">
        <v>5131988.18</v>
      </c>
      <c r="C32" s="193">
        <v>204685.13</v>
      </c>
      <c r="D32" s="188">
        <v>5336673.3099999996</v>
      </c>
      <c r="E32" s="193">
        <v>3160248.98</v>
      </c>
      <c r="F32" s="193">
        <v>2877046.33</v>
      </c>
      <c r="G32" s="188">
        <v>2176424.3299999996</v>
      </c>
      <c r="H32" s="186" t="s">
        <v>569</v>
      </c>
    </row>
    <row r="33" spans="1:8">
      <c r="A33" s="183" t="s">
        <v>570</v>
      </c>
      <c r="B33" s="188"/>
      <c r="C33" s="188"/>
      <c r="D33" s="188">
        <v>0</v>
      </c>
      <c r="E33" s="188"/>
      <c r="F33" s="188"/>
      <c r="G33" s="188">
        <v>0</v>
      </c>
      <c r="H33" s="186" t="s">
        <v>571</v>
      </c>
    </row>
    <row r="34" spans="1:8">
      <c r="A34" s="183" t="s">
        <v>572</v>
      </c>
      <c r="B34" s="188"/>
      <c r="C34" s="188"/>
      <c r="D34" s="188">
        <v>0</v>
      </c>
      <c r="E34" s="188"/>
      <c r="F34" s="188"/>
      <c r="G34" s="188">
        <v>0</v>
      </c>
      <c r="H34" s="186" t="s">
        <v>573</v>
      </c>
    </row>
    <row r="35" spans="1:8">
      <c r="A35" s="183" t="s">
        <v>574</v>
      </c>
      <c r="B35" s="188"/>
      <c r="C35" s="188"/>
      <c r="D35" s="188">
        <v>0</v>
      </c>
      <c r="E35" s="188"/>
      <c r="F35" s="188"/>
      <c r="G35" s="188">
        <v>0</v>
      </c>
      <c r="H35" s="186" t="s">
        <v>575</v>
      </c>
    </row>
    <row r="36" spans="1:8">
      <c r="A36" s="183" t="s">
        <v>576</v>
      </c>
      <c r="B36" s="193">
        <v>0</v>
      </c>
      <c r="C36" s="193">
        <v>514934.51</v>
      </c>
      <c r="D36" s="188">
        <v>514934.51</v>
      </c>
      <c r="E36" s="193">
        <v>118503.06</v>
      </c>
      <c r="F36" s="193">
        <v>118503.06</v>
      </c>
      <c r="G36" s="188">
        <v>396431.45</v>
      </c>
      <c r="H36" s="186" t="s">
        <v>577</v>
      </c>
    </row>
    <row r="37" spans="1:8" ht="30">
      <c r="A37" s="184" t="s">
        <v>578</v>
      </c>
      <c r="B37" s="188">
        <v>0</v>
      </c>
      <c r="C37" s="188">
        <v>0</v>
      </c>
      <c r="D37" s="188">
        <v>0</v>
      </c>
      <c r="E37" s="188">
        <v>0</v>
      </c>
      <c r="F37" s="188">
        <v>0</v>
      </c>
      <c r="G37" s="188">
        <v>0</v>
      </c>
      <c r="H37" s="172"/>
    </row>
    <row r="38" spans="1:8" ht="30">
      <c r="A38" s="185" t="s">
        <v>579</v>
      </c>
      <c r="B38" s="188"/>
      <c r="C38" s="188"/>
      <c r="D38" s="188">
        <v>0</v>
      </c>
      <c r="E38" s="188"/>
      <c r="F38" s="188"/>
      <c r="G38" s="188">
        <v>0</v>
      </c>
      <c r="H38" s="186" t="s">
        <v>580</v>
      </c>
    </row>
    <row r="39" spans="1:8" ht="30">
      <c r="A39" s="185" t="s">
        <v>581</v>
      </c>
      <c r="B39" s="188"/>
      <c r="C39" s="188"/>
      <c r="D39" s="188">
        <v>0</v>
      </c>
      <c r="E39" s="188"/>
      <c r="F39" s="188"/>
      <c r="G39" s="188">
        <v>0</v>
      </c>
      <c r="H39" s="186" t="s">
        <v>582</v>
      </c>
    </row>
    <row r="40" spans="1:8">
      <c r="A40" s="185" t="s">
        <v>583</v>
      </c>
      <c r="B40" s="188"/>
      <c r="C40" s="188"/>
      <c r="D40" s="188">
        <v>0</v>
      </c>
      <c r="E40" s="188"/>
      <c r="F40" s="188"/>
      <c r="G40" s="188">
        <v>0</v>
      </c>
      <c r="H40" s="186" t="s">
        <v>584</v>
      </c>
    </row>
    <row r="41" spans="1:8">
      <c r="A41" s="185" t="s">
        <v>585</v>
      </c>
      <c r="B41" s="188"/>
      <c r="C41" s="188"/>
      <c r="D41" s="188">
        <v>0</v>
      </c>
      <c r="E41" s="188"/>
      <c r="F41" s="188"/>
      <c r="G41" s="188">
        <v>0</v>
      </c>
      <c r="H41" s="186" t="s">
        <v>586</v>
      </c>
    </row>
    <row r="42" spans="1:8">
      <c r="A42" s="185"/>
      <c r="B42" s="188"/>
      <c r="C42" s="188"/>
      <c r="D42" s="188"/>
      <c r="E42" s="188"/>
      <c r="F42" s="188"/>
      <c r="G42" s="188"/>
      <c r="H42" s="172"/>
    </row>
    <row r="43" spans="1:8">
      <c r="A43" s="176" t="s">
        <v>587</v>
      </c>
      <c r="B43" s="189">
        <v>102119114</v>
      </c>
      <c r="C43" s="189">
        <v>158392467.01999998</v>
      </c>
      <c r="D43" s="189">
        <v>260511581.01999995</v>
      </c>
      <c r="E43" s="189">
        <v>101125333.08</v>
      </c>
      <c r="F43" s="189">
        <v>90270146.479999989</v>
      </c>
      <c r="G43" s="189">
        <v>159386247.94</v>
      </c>
      <c r="H43" s="172"/>
    </row>
    <row r="44" spans="1:8">
      <c r="A44" s="181" t="s">
        <v>588</v>
      </c>
      <c r="B44" s="188">
        <v>18282068</v>
      </c>
      <c r="C44" s="188">
        <v>11352787.380000001</v>
      </c>
      <c r="D44" s="188">
        <v>29634855.379999999</v>
      </c>
      <c r="E44" s="188">
        <v>9041255.0299999993</v>
      </c>
      <c r="F44" s="188">
        <v>6777950.1799999997</v>
      </c>
      <c r="G44" s="188">
        <v>20593600.349999998</v>
      </c>
      <c r="H44" s="172"/>
    </row>
    <row r="45" spans="1:8">
      <c r="A45" s="185" t="s">
        <v>528</v>
      </c>
      <c r="B45" s="188"/>
      <c r="C45" s="188"/>
      <c r="D45" s="188">
        <v>0</v>
      </c>
      <c r="E45" s="188"/>
      <c r="F45" s="188"/>
      <c r="G45" s="188">
        <v>0</v>
      </c>
      <c r="H45" s="186" t="s">
        <v>589</v>
      </c>
    </row>
    <row r="46" spans="1:8">
      <c r="A46" s="185" t="s">
        <v>530</v>
      </c>
      <c r="B46" s="193">
        <v>0</v>
      </c>
      <c r="C46" s="193">
        <v>0</v>
      </c>
      <c r="D46" s="188">
        <v>0</v>
      </c>
      <c r="E46" s="193">
        <v>0</v>
      </c>
      <c r="F46" s="193">
        <v>0</v>
      </c>
      <c r="G46" s="188">
        <v>0</v>
      </c>
      <c r="H46" s="186" t="s">
        <v>590</v>
      </c>
    </row>
    <row r="47" spans="1:8">
      <c r="A47" s="185" t="s">
        <v>532</v>
      </c>
      <c r="B47" s="188"/>
      <c r="C47" s="188"/>
      <c r="D47" s="188">
        <v>0</v>
      </c>
      <c r="E47" s="188"/>
      <c r="F47" s="188"/>
      <c r="G47" s="188">
        <v>0</v>
      </c>
      <c r="H47" s="186" t="s">
        <v>591</v>
      </c>
    </row>
    <row r="48" spans="1:8">
      <c r="A48" s="185" t="s">
        <v>534</v>
      </c>
      <c r="B48" s="188"/>
      <c r="C48" s="188"/>
      <c r="D48" s="188">
        <v>0</v>
      </c>
      <c r="E48" s="188"/>
      <c r="F48" s="188"/>
      <c r="G48" s="188">
        <v>0</v>
      </c>
      <c r="H48" s="186" t="s">
        <v>592</v>
      </c>
    </row>
    <row r="49" spans="1:8">
      <c r="A49" s="185" t="s">
        <v>536</v>
      </c>
      <c r="B49" s="193">
        <v>6367068</v>
      </c>
      <c r="C49" s="193">
        <v>612093.88</v>
      </c>
      <c r="D49" s="188">
        <v>6979161.8799999999</v>
      </c>
      <c r="E49" s="193">
        <v>3000460.73</v>
      </c>
      <c r="F49" s="193">
        <v>2516060.81</v>
      </c>
      <c r="G49" s="188">
        <v>3978701.15</v>
      </c>
      <c r="H49" s="186" t="s">
        <v>593</v>
      </c>
    </row>
    <row r="50" spans="1:8">
      <c r="A50" s="185" t="s">
        <v>538</v>
      </c>
      <c r="B50" s="188"/>
      <c r="C50" s="188"/>
      <c r="D50" s="188">
        <v>0</v>
      </c>
      <c r="E50" s="188"/>
      <c r="F50" s="188"/>
      <c r="G50" s="188">
        <v>0</v>
      </c>
      <c r="H50" s="186" t="s">
        <v>594</v>
      </c>
    </row>
    <row r="51" spans="1:8">
      <c r="A51" s="185" t="s">
        <v>540</v>
      </c>
      <c r="B51" s="193">
        <v>11855000</v>
      </c>
      <c r="C51" s="193">
        <v>10740693.5</v>
      </c>
      <c r="D51" s="188">
        <v>22595693.5</v>
      </c>
      <c r="E51" s="193">
        <v>6020554.1299999999</v>
      </c>
      <c r="F51" s="193">
        <v>4245168.29</v>
      </c>
      <c r="G51" s="188">
        <v>16575139.370000001</v>
      </c>
      <c r="H51" s="186" t="s">
        <v>595</v>
      </c>
    </row>
    <row r="52" spans="1:8">
      <c r="A52" s="185" t="s">
        <v>542</v>
      </c>
      <c r="B52" s="193">
        <v>60000</v>
      </c>
      <c r="C52" s="193">
        <v>0</v>
      </c>
      <c r="D52" s="188">
        <v>60000</v>
      </c>
      <c r="E52" s="193">
        <v>20240.169999999998</v>
      </c>
      <c r="F52" s="193">
        <v>16721.080000000002</v>
      </c>
      <c r="G52" s="188">
        <v>39759.83</v>
      </c>
      <c r="H52" s="186" t="s">
        <v>596</v>
      </c>
    </row>
    <row r="53" spans="1:8">
      <c r="A53" s="181" t="s">
        <v>544</v>
      </c>
      <c r="B53" s="188">
        <v>81687046</v>
      </c>
      <c r="C53" s="188">
        <v>141538179.63999999</v>
      </c>
      <c r="D53" s="188">
        <v>223225225.63999996</v>
      </c>
      <c r="E53" s="188">
        <v>91212015.549999997</v>
      </c>
      <c r="F53" s="188">
        <v>83492196.299999997</v>
      </c>
      <c r="G53" s="188">
        <v>132013210.08999999</v>
      </c>
      <c r="H53" s="172"/>
    </row>
    <row r="54" spans="1:8">
      <c r="A54" s="185" t="s">
        <v>545</v>
      </c>
      <c r="B54" s="193">
        <v>14870381.65</v>
      </c>
      <c r="C54" s="193">
        <v>15309652.74</v>
      </c>
      <c r="D54" s="188">
        <v>30180034.390000001</v>
      </c>
      <c r="E54" s="193">
        <v>10594880.279999999</v>
      </c>
      <c r="F54" s="193">
        <v>9769265.4900000002</v>
      </c>
      <c r="G54" s="188">
        <v>19585154.109999999</v>
      </c>
      <c r="H54" s="186" t="s">
        <v>597</v>
      </c>
    </row>
    <row r="55" spans="1:8">
      <c r="A55" s="185" t="s">
        <v>547</v>
      </c>
      <c r="B55" s="193">
        <v>58207357.149999999</v>
      </c>
      <c r="C55" s="193">
        <v>113477888.3</v>
      </c>
      <c r="D55" s="188">
        <v>171685245.44999999</v>
      </c>
      <c r="E55" s="193">
        <v>76184821.379999995</v>
      </c>
      <c r="F55" s="193">
        <v>69644442</v>
      </c>
      <c r="G55" s="188">
        <v>95500424.069999993</v>
      </c>
      <c r="H55" s="186" t="s">
        <v>598</v>
      </c>
    </row>
    <row r="56" spans="1:8">
      <c r="A56" s="185" t="s">
        <v>549</v>
      </c>
      <c r="B56" s="188"/>
      <c r="C56" s="188"/>
      <c r="D56" s="188">
        <v>0</v>
      </c>
      <c r="E56" s="188"/>
      <c r="F56" s="188"/>
      <c r="G56" s="188">
        <v>0</v>
      </c>
      <c r="H56" s="186" t="s">
        <v>599</v>
      </c>
    </row>
    <row r="57" spans="1:8">
      <c r="A57" s="180" t="s">
        <v>551</v>
      </c>
      <c r="B57" s="193">
        <v>0</v>
      </c>
      <c r="C57" s="193">
        <v>2120043.25</v>
      </c>
      <c r="D57" s="188">
        <v>2120043.25</v>
      </c>
      <c r="E57" s="193">
        <v>398586.75</v>
      </c>
      <c r="F57" s="193">
        <v>398586.75</v>
      </c>
      <c r="G57" s="188">
        <v>1721456.5</v>
      </c>
      <c r="H57" s="186" t="s">
        <v>600</v>
      </c>
    </row>
    <row r="58" spans="1:8">
      <c r="A58" s="185" t="s">
        <v>553</v>
      </c>
      <c r="B58" s="193">
        <v>4100000</v>
      </c>
      <c r="C58" s="193">
        <v>1500595.35</v>
      </c>
      <c r="D58" s="188">
        <v>5600595.3499999996</v>
      </c>
      <c r="E58" s="193">
        <v>1754850</v>
      </c>
      <c r="F58" s="193">
        <v>1754850</v>
      </c>
      <c r="G58" s="188">
        <v>3845745.3499999996</v>
      </c>
      <c r="H58" s="186" t="s">
        <v>601</v>
      </c>
    </row>
    <row r="59" spans="1:8">
      <c r="A59" s="185" t="s">
        <v>555</v>
      </c>
      <c r="B59" s="193">
        <v>4509307.2</v>
      </c>
      <c r="C59" s="193">
        <v>6330000</v>
      </c>
      <c r="D59" s="188">
        <v>10839307.199999999</v>
      </c>
      <c r="E59" s="193">
        <v>2278877.14</v>
      </c>
      <c r="F59" s="193">
        <v>1925052.06</v>
      </c>
      <c r="G59" s="188">
        <v>8560430.0599999987</v>
      </c>
      <c r="H59" s="186" t="s">
        <v>602</v>
      </c>
    </row>
    <row r="60" spans="1:8">
      <c r="A60" s="185" t="s">
        <v>557</v>
      </c>
      <c r="B60" s="193">
        <v>0</v>
      </c>
      <c r="C60" s="193">
        <v>2800000</v>
      </c>
      <c r="D60" s="188">
        <v>2800000</v>
      </c>
      <c r="E60" s="193">
        <v>0</v>
      </c>
      <c r="F60" s="193">
        <v>0</v>
      </c>
      <c r="G60" s="188">
        <v>2800000</v>
      </c>
      <c r="H60" s="186" t="s">
        <v>603</v>
      </c>
    </row>
    <row r="61" spans="1:8">
      <c r="A61" s="181" t="s">
        <v>559</v>
      </c>
      <c r="B61" s="188">
        <v>2150000</v>
      </c>
      <c r="C61" s="188">
        <v>5501500</v>
      </c>
      <c r="D61" s="188">
        <v>7651500</v>
      </c>
      <c r="E61" s="188">
        <v>872062.5</v>
      </c>
      <c r="F61" s="188">
        <v>0</v>
      </c>
      <c r="G61" s="188">
        <v>6779437.5</v>
      </c>
      <c r="H61" s="172"/>
    </row>
    <row r="62" spans="1:8" ht="30">
      <c r="A62" s="185" t="s">
        <v>560</v>
      </c>
      <c r="B62" s="193">
        <v>650000</v>
      </c>
      <c r="C62" s="193">
        <v>1720000</v>
      </c>
      <c r="D62" s="188">
        <v>2370000</v>
      </c>
      <c r="E62" s="193">
        <v>100000</v>
      </c>
      <c r="F62" s="193">
        <v>0</v>
      </c>
      <c r="G62" s="188">
        <v>2270000</v>
      </c>
      <c r="H62" s="186" t="s">
        <v>604</v>
      </c>
    </row>
    <row r="63" spans="1:8">
      <c r="A63" s="185" t="s">
        <v>562</v>
      </c>
      <c r="B63" s="193">
        <v>0</v>
      </c>
      <c r="C63" s="193">
        <v>5281500</v>
      </c>
      <c r="D63" s="188">
        <v>5281500</v>
      </c>
      <c r="E63" s="193">
        <v>772062.5</v>
      </c>
      <c r="F63" s="193">
        <v>0</v>
      </c>
      <c r="G63" s="188">
        <v>4509437.5</v>
      </c>
      <c r="H63" s="186" t="s">
        <v>605</v>
      </c>
    </row>
    <row r="64" spans="1:8">
      <c r="A64" s="185" t="s">
        <v>564</v>
      </c>
      <c r="B64" s="193">
        <v>1500000</v>
      </c>
      <c r="C64" s="193">
        <v>-1500000</v>
      </c>
      <c r="D64" s="188">
        <v>0</v>
      </c>
      <c r="E64" s="193">
        <v>0</v>
      </c>
      <c r="F64" s="193">
        <v>0</v>
      </c>
      <c r="G64" s="188">
        <v>0</v>
      </c>
      <c r="H64" s="186" t="s">
        <v>606</v>
      </c>
    </row>
    <row r="65" spans="1:8">
      <c r="A65" s="185" t="s">
        <v>566</v>
      </c>
      <c r="B65" s="188"/>
      <c r="C65" s="188"/>
      <c r="D65" s="188">
        <v>0</v>
      </c>
      <c r="E65" s="188"/>
      <c r="F65" s="188"/>
      <c r="G65" s="188">
        <v>0</v>
      </c>
      <c r="H65" s="186" t="s">
        <v>607</v>
      </c>
    </row>
    <row r="66" spans="1:8">
      <c r="A66" s="185" t="s">
        <v>568</v>
      </c>
      <c r="B66" s="188"/>
      <c r="C66" s="188"/>
      <c r="D66" s="188">
        <v>0</v>
      </c>
      <c r="E66" s="188"/>
      <c r="F66" s="188"/>
      <c r="G66" s="188">
        <v>0</v>
      </c>
      <c r="H66" s="186" t="s">
        <v>608</v>
      </c>
    </row>
    <row r="67" spans="1:8">
      <c r="A67" s="185" t="s">
        <v>570</v>
      </c>
      <c r="B67" s="188"/>
      <c r="C67" s="188"/>
      <c r="D67" s="188">
        <v>0</v>
      </c>
      <c r="E67" s="188"/>
      <c r="F67" s="188"/>
      <c r="G67" s="188">
        <v>0</v>
      </c>
      <c r="H67" s="186" t="s">
        <v>609</v>
      </c>
    </row>
    <row r="68" spans="1:8">
      <c r="A68" s="185" t="s">
        <v>572</v>
      </c>
      <c r="B68" s="188"/>
      <c r="C68" s="188"/>
      <c r="D68" s="188">
        <v>0</v>
      </c>
      <c r="E68" s="188"/>
      <c r="F68" s="188"/>
      <c r="G68" s="188">
        <v>0</v>
      </c>
      <c r="H68" s="186" t="s">
        <v>610</v>
      </c>
    </row>
    <row r="69" spans="1:8">
      <c r="A69" s="185" t="s">
        <v>574</v>
      </c>
      <c r="B69" s="188"/>
      <c r="C69" s="188"/>
      <c r="D69" s="188">
        <v>0</v>
      </c>
      <c r="E69" s="188"/>
      <c r="F69" s="188"/>
      <c r="G69" s="188">
        <v>0</v>
      </c>
      <c r="H69" s="186" t="s">
        <v>611</v>
      </c>
    </row>
    <row r="70" spans="1:8">
      <c r="A70" s="185" t="s">
        <v>576</v>
      </c>
      <c r="B70" s="188"/>
      <c r="C70" s="188"/>
      <c r="D70" s="188">
        <v>0</v>
      </c>
      <c r="E70" s="188"/>
      <c r="F70" s="188"/>
      <c r="G70" s="188">
        <v>0</v>
      </c>
      <c r="H70" s="186" t="s">
        <v>612</v>
      </c>
    </row>
    <row r="71" spans="1:8" ht="30">
      <c r="A71" s="184" t="s">
        <v>613</v>
      </c>
      <c r="B71" s="190">
        <v>0</v>
      </c>
      <c r="C71" s="190">
        <v>0</v>
      </c>
      <c r="D71" s="190">
        <v>0</v>
      </c>
      <c r="E71" s="190">
        <v>0</v>
      </c>
      <c r="F71" s="190">
        <v>0</v>
      </c>
      <c r="G71" s="190">
        <v>0</v>
      </c>
      <c r="H71" s="172"/>
    </row>
    <row r="72" spans="1:8" ht="30">
      <c r="A72" s="185" t="s">
        <v>579</v>
      </c>
      <c r="B72" s="188"/>
      <c r="C72" s="188"/>
      <c r="D72" s="188">
        <v>0</v>
      </c>
      <c r="E72" s="188"/>
      <c r="F72" s="188"/>
      <c r="G72" s="188">
        <v>0</v>
      </c>
      <c r="H72" s="186" t="s">
        <v>614</v>
      </c>
    </row>
    <row r="73" spans="1:8" ht="30">
      <c r="A73" s="185" t="s">
        <v>581</v>
      </c>
      <c r="B73" s="188"/>
      <c r="C73" s="188"/>
      <c r="D73" s="188">
        <v>0</v>
      </c>
      <c r="E73" s="188"/>
      <c r="F73" s="188"/>
      <c r="G73" s="188">
        <v>0</v>
      </c>
      <c r="H73" s="186" t="s">
        <v>615</v>
      </c>
    </row>
    <row r="74" spans="1:8">
      <c r="A74" s="185" t="s">
        <v>583</v>
      </c>
      <c r="B74" s="188"/>
      <c r="C74" s="188"/>
      <c r="D74" s="188">
        <v>0</v>
      </c>
      <c r="E74" s="188"/>
      <c r="F74" s="188"/>
      <c r="G74" s="188">
        <v>0</v>
      </c>
      <c r="H74" s="186" t="s">
        <v>616</v>
      </c>
    </row>
    <row r="75" spans="1:8">
      <c r="A75" s="185" t="s">
        <v>585</v>
      </c>
      <c r="B75" s="188"/>
      <c r="C75" s="188"/>
      <c r="D75" s="188">
        <v>0</v>
      </c>
      <c r="E75" s="188"/>
      <c r="F75" s="188"/>
      <c r="G75" s="188">
        <v>0</v>
      </c>
      <c r="H75" s="186" t="s">
        <v>617</v>
      </c>
    </row>
    <row r="76" spans="1:8">
      <c r="A76" s="182"/>
      <c r="B76" s="191"/>
      <c r="C76" s="191"/>
      <c r="D76" s="191"/>
      <c r="E76" s="191"/>
      <c r="F76" s="191"/>
      <c r="G76" s="191"/>
      <c r="H76" s="172"/>
    </row>
    <row r="77" spans="1:8">
      <c r="A77" s="176" t="s">
        <v>509</v>
      </c>
      <c r="B77" s="189">
        <v>389513299.69000006</v>
      </c>
      <c r="C77" s="189">
        <v>180634509.79999998</v>
      </c>
      <c r="D77" s="189">
        <v>570147809.49000001</v>
      </c>
      <c r="E77" s="189">
        <v>237302265.90999997</v>
      </c>
      <c r="F77" s="189">
        <v>218729510.71999997</v>
      </c>
      <c r="G77" s="189">
        <v>332845543.57999998</v>
      </c>
      <c r="H77" s="172"/>
    </row>
    <row r="78" spans="1:8">
      <c r="A78" s="177"/>
      <c r="B78" s="192"/>
      <c r="C78" s="192"/>
      <c r="D78" s="192"/>
      <c r="E78" s="192"/>
      <c r="F78" s="192"/>
      <c r="G78" s="192"/>
      <c r="H78" s="173"/>
    </row>
  </sheetData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D20" sqref="D20"/>
    </sheetView>
  </sheetViews>
  <sheetFormatPr baseColWidth="10" defaultRowHeight="15"/>
  <cols>
    <col min="1" max="1" width="51.42578125" bestFit="1" customWidth="1"/>
    <col min="2" max="7" width="21.28515625" customWidth="1"/>
  </cols>
  <sheetData>
    <row r="1" spans="1:7" ht="21">
      <c r="A1" s="313" t="s">
        <v>618</v>
      </c>
      <c r="B1" s="312"/>
      <c r="C1" s="312"/>
      <c r="D1" s="312"/>
      <c r="E1" s="312"/>
      <c r="F1" s="312"/>
      <c r="G1" s="312"/>
    </row>
    <row r="2" spans="1:7">
      <c r="A2" s="295" t="s">
        <v>122</v>
      </c>
      <c r="B2" s="296"/>
      <c r="C2" s="296"/>
      <c r="D2" s="296"/>
      <c r="E2" s="296"/>
      <c r="F2" s="296"/>
      <c r="G2" s="297"/>
    </row>
    <row r="3" spans="1:7">
      <c r="A3" s="301" t="s">
        <v>304</v>
      </c>
      <c r="B3" s="302"/>
      <c r="C3" s="302"/>
      <c r="D3" s="302"/>
      <c r="E3" s="302"/>
      <c r="F3" s="302"/>
      <c r="G3" s="303"/>
    </row>
    <row r="4" spans="1:7">
      <c r="A4" s="301" t="s">
        <v>619</v>
      </c>
      <c r="B4" s="302"/>
      <c r="C4" s="302"/>
      <c r="D4" s="302"/>
      <c r="E4" s="302"/>
      <c r="F4" s="302"/>
      <c r="G4" s="303"/>
    </row>
    <row r="5" spans="1:7">
      <c r="A5" s="301" t="s">
        <v>168</v>
      </c>
      <c r="B5" s="302"/>
      <c r="C5" s="302"/>
      <c r="D5" s="302"/>
      <c r="E5" s="302"/>
      <c r="F5" s="302"/>
      <c r="G5" s="303"/>
    </row>
    <row r="6" spans="1:7">
      <c r="A6" s="304" t="s">
        <v>2</v>
      </c>
      <c r="B6" s="305"/>
      <c r="C6" s="305"/>
      <c r="D6" s="305"/>
      <c r="E6" s="305"/>
      <c r="F6" s="305"/>
      <c r="G6" s="306"/>
    </row>
    <row r="7" spans="1:7">
      <c r="A7" s="309" t="s">
        <v>620</v>
      </c>
      <c r="B7" s="314" t="s">
        <v>306</v>
      </c>
      <c r="C7" s="314"/>
      <c r="D7" s="314"/>
      <c r="E7" s="314"/>
      <c r="F7" s="314"/>
      <c r="G7" s="314" t="s">
        <v>307</v>
      </c>
    </row>
    <row r="8" spans="1:7" ht="30">
      <c r="A8" s="310"/>
      <c r="B8" s="194" t="s">
        <v>308</v>
      </c>
      <c r="C8" s="203" t="s">
        <v>525</v>
      </c>
      <c r="D8" s="203" t="s">
        <v>239</v>
      </c>
      <c r="E8" s="203" t="s">
        <v>194</v>
      </c>
      <c r="F8" s="203" t="s">
        <v>211</v>
      </c>
      <c r="G8" s="324"/>
    </row>
    <row r="9" spans="1:7">
      <c r="A9" s="196" t="s">
        <v>621</v>
      </c>
      <c r="B9" s="204">
        <v>178710223.87</v>
      </c>
      <c r="C9" s="204">
        <v>2282111.54</v>
      </c>
      <c r="D9" s="204">
        <v>180992335.41</v>
      </c>
      <c r="E9" s="204">
        <v>74133970.420000002</v>
      </c>
      <c r="F9" s="204">
        <v>71827046.140000001</v>
      </c>
      <c r="G9" s="204">
        <v>106858364.98999999</v>
      </c>
    </row>
    <row r="10" spans="1:7">
      <c r="A10" s="198" t="s">
        <v>622</v>
      </c>
      <c r="B10" s="208">
        <v>178710223.87</v>
      </c>
      <c r="C10" s="208">
        <v>2282111.54</v>
      </c>
      <c r="D10" s="205">
        <v>180992335.41</v>
      </c>
      <c r="E10" s="208">
        <v>74133970.420000002</v>
      </c>
      <c r="F10" s="208">
        <v>71827046.140000001</v>
      </c>
      <c r="G10" s="205">
        <v>106858364.98999999</v>
      </c>
    </row>
    <row r="11" spans="1:7">
      <c r="A11" s="198" t="s">
        <v>623</v>
      </c>
      <c r="B11" s="205"/>
      <c r="C11" s="205"/>
      <c r="D11" s="205">
        <v>0</v>
      </c>
      <c r="E11" s="205"/>
      <c r="F11" s="205"/>
      <c r="G11" s="205">
        <v>0</v>
      </c>
    </row>
    <row r="12" spans="1:7">
      <c r="A12" s="198" t="s">
        <v>624</v>
      </c>
      <c r="B12" s="205">
        <v>0</v>
      </c>
      <c r="C12" s="205">
        <v>0</v>
      </c>
      <c r="D12" s="205">
        <v>0</v>
      </c>
      <c r="E12" s="205">
        <v>0</v>
      </c>
      <c r="F12" s="205">
        <v>0</v>
      </c>
      <c r="G12" s="205">
        <v>0</v>
      </c>
    </row>
    <row r="13" spans="1:7">
      <c r="A13" s="200" t="s">
        <v>625</v>
      </c>
      <c r="B13" s="205"/>
      <c r="C13" s="205"/>
      <c r="D13" s="205">
        <v>0</v>
      </c>
      <c r="E13" s="205"/>
      <c r="F13" s="205"/>
      <c r="G13" s="205">
        <v>0</v>
      </c>
    </row>
    <row r="14" spans="1:7">
      <c r="A14" s="200" t="s">
        <v>626</v>
      </c>
      <c r="B14" s="205"/>
      <c r="C14" s="205"/>
      <c r="D14" s="205">
        <v>0</v>
      </c>
      <c r="E14" s="205"/>
      <c r="F14" s="205"/>
      <c r="G14" s="205">
        <v>0</v>
      </c>
    </row>
    <row r="15" spans="1:7">
      <c r="A15" s="198" t="s">
        <v>627</v>
      </c>
      <c r="B15" s="205"/>
      <c r="C15" s="205"/>
      <c r="D15" s="205">
        <v>0</v>
      </c>
      <c r="E15" s="205"/>
      <c r="F15" s="205"/>
      <c r="G15" s="205">
        <v>0</v>
      </c>
    </row>
    <row r="16" spans="1:7" ht="45">
      <c r="A16" s="201" t="s">
        <v>628</v>
      </c>
      <c r="B16" s="205">
        <v>0</v>
      </c>
      <c r="C16" s="205">
        <v>0</v>
      </c>
      <c r="D16" s="205">
        <v>0</v>
      </c>
      <c r="E16" s="205">
        <v>0</v>
      </c>
      <c r="F16" s="205">
        <v>0</v>
      </c>
      <c r="G16" s="205">
        <v>0</v>
      </c>
    </row>
    <row r="17" spans="1:7">
      <c r="A17" s="200" t="s">
        <v>629</v>
      </c>
      <c r="B17" s="205"/>
      <c r="C17" s="205"/>
      <c r="D17" s="205">
        <v>0</v>
      </c>
      <c r="E17" s="205"/>
      <c r="F17" s="205"/>
      <c r="G17" s="205">
        <v>0</v>
      </c>
    </row>
    <row r="18" spans="1:7">
      <c r="A18" s="200" t="s">
        <v>630</v>
      </c>
      <c r="B18" s="205"/>
      <c r="C18" s="205"/>
      <c r="D18" s="205">
        <v>0</v>
      </c>
      <c r="E18" s="205"/>
      <c r="F18" s="205"/>
      <c r="G18" s="205">
        <v>0</v>
      </c>
    </row>
    <row r="19" spans="1:7">
      <c r="A19" s="198" t="s">
        <v>631</v>
      </c>
      <c r="B19" s="205"/>
      <c r="C19" s="205"/>
      <c r="D19" s="205">
        <v>0</v>
      </c>
      <c r="E19" s="205"/>
      <c r="F19" s="205"/>
      <c r="G19" s="205">
        <v>0</v>
      </c>
    </row>
    <row r="20" spans="1:7">
      <c r="A20" s="199"/>
      <c r="B20" s="206"/>
      <c r="C20" s="206"/>
      <c r="D20" s="206"/>
      <c r="E20" s="206"/>
      <c r="F20" s="206"/>
      <c r="G20" s="206"/>
    </row>
    <row r="21" spans="1:7">
      <c r="A21" s="202" t="s">
        <v>632</v>
      </c>
      <c r="B21" s="204">
        <v>0</v>
      </c>
      <c r="C21" s="204">
        <v>2392996.0699999998</v>
      </c>
      <c r="D21" s="204">
        <v>2392996.0699999998</v>
      </c>
      <c r="E21" s="204">
        <v>944420.52</v>
      </c>
      <c r="F21" s="204">
        <v>944420.52</v>
      </c>
      <c r="G21" s="204">
        <v>1448575.5499999998</v>
      </c>
    </row>
    <row r="22" spans="1:7">
      <c r="A22" s="198" t="s">
        <v>622</v>
      </c>
      <c r="B22" s="208">
        <v>0</v>
      </c>
      <c r="C22" s="208">
        <v>2392996.0699999998</v>
      </c>
      <c r="D22" s="205">
        <v>2392996.0699999998</v>
      </c>
      <c r="E22" s="208">
        <v>944420.52</v>
      </c>
      <c r="F22" s="208">
        <v>944420.52</v>
      </c>
      <c r="G22" s="205">
        <v>1448575.5499999998</v>
      </c>
    </row>
    <row r="23" spans="1:7">
      <c r="A23" s="198" t="s">
        <v>623</v>
      </c>
      <c r="B23" s="205"/>
      <c r="C23" s="205"/>
      <c r="D23" s="205">
        <v>0</v>
      </c>
      <c r="E23" s="205"/>
      <c r="F23" s="205"/>
      <c r="G23" s="205">
        <v>0</v>
      </c>
    </row>
    <row r="24" spans="1:7">
      <c r="A24" s="198" t="s">
        <v>624</v>
      </c>
      <c r="B24" s="205">
        <v>0</v>
      </c>
      <c r="C24" s="205">
        <v>0</v>
      </c>
      <c r="D24" s="205">
        <v>0</v>
      </c>
      <c r="E24" s="205">
        <v>0</v>
      </c>
      <c r="F24" s="205">
        <v>0</v>
      </c>
      <c r="G24" s="205">
        <v>0</v>
      </c>
    </row>
    <row r="25" spans="1:7">
      <c r="A25" s="200" t="s">
        <v>625</v>
      </c>
      <c r="B25" s="205"/>
      <c r="C25" s="205"/>
      <c r="D25" s="205">
        <v>0</v>
      </c>
      <c r="E25" s="205"/>
      <c r="F25" s="205"/>
      <c r="G25" s="205">
        <v>0</v>
      </c>
    </row>
    <row r="26" spans="1:7">
      <c r="A26" s="200" t="s">
        <v>626</v>
      </c>
      <c r="B26" s="205"/>
      <c r="C26" s="205"/>
      <c r="D26" s="205">
        <v>0</v>
      </c>
      <c r="E26" s="205"/>
      <c r="F26" s="205"/>
      <c r="G26" s="205">
        <v>0</v>
      </c>
    </row>
    <row r="27" spans="1:7">
      <c r="A27" s="198" t="s">
        <v>627</v>
      </c>
      <c r="B27" s="205"/>
      <c r="C27" s="205"/>
      <c r="D27" s="205"/>
      <c r="E27" s="205"/>
      <c r="F27" s="205"/>
      <c r="G27" s="205"/>
    </row>
    <row r="28" spans="1:7" ht="45">
      <c r="A28" s="201" t="s">
        <v>628</v>
      </c>
      <c r="B28" s="205">
        <v>0</v>
      </c>
      <c r="C28" s="205">
        <v>0</v>
      </c>
      <c r="D28" s="205">
        <v>0</v>
      </c>
      <c r="E28" s="205">
        <v>0</v>
      </c>
      <c r="F28" s="205">
        <v>0</v>
      </c>
      <c r="G28" s="205">
        <v>0</v>
      </c>
    </row>
    <row r="29" spans="1:7">
      <c r="A29" s="200" t="s">
        <v>629</v>
      </c>
      <c r="B29" s="205"/>
      <c r="C29" s="205"/>
      <c r="D29" s="205">
        <v>0</v>
      </c>
      <c r="E29" s="205"/>
      <c r="F29" s="205"/>
      <c r="G29" s="205">
        <v>0</v>
      </c>
    </row>
    <row r="30" spans="1:7">
      <c r="A30" s="200" t="s">
        <v>630</v>
      </c>
      <c r="B30" s="205"/>
      <c r="C30" s="205"/>
      <c r="D30" s="205">
        <v>0</v>
      </c>
      <c r="E30" s="205"/>
      <c r="F30" s="205"/>
      <c r="G30" s="205">
        <v>0</v>
      </c>
    </row>
    <row r="31" spans="1:7">
      <c r="A31" s="198" t="s">
        <v>631</v>
      </c>
      <c r="B31" s="205"/>
      <c r="C31" s="205"/>
      <c r="D31" s="205">
        <v>0</v>
      </c>
      <c r="E31" s="205"/>
      <c r="F31" s="205"/>
      <c r="G31" s="205">
        <v>0</v>
      </c>
    </row>
    <row r="32" spans="1:7">
      <c r="A32" s="199"/>
      <c r="B32" s="206"/>
      <c r="C32" s="206"/>
      <c r="D32" s="206"/>
      <c r="E32" s="206"/>
      <c r="F32" s="206"/>
      <c r="G32" s="206"/>
    </row>
    <row r="33" spans="1:7">
      <c r="A33" s="197" t="s">
        <v>633</v>
      </c>
      <c r="B33" s="204">
        <v>178710223.87</v>
      </c>
      <c r="C33" s="204">
        <v>4675107.6099999994</v>
      </c>
      <c r="D33" s="204">
        <v>183385331.47999999</v>
      </c>
      <c r="E33" s="204">
        <v>75078390.939999998</v>
      </c>
      <c r="F33" s="204">
        <v>72771466.659999996</v>
      </c>
      <c r="G33" s="204">
        <v>108306940.53999999</v>
      </c>
    </row>
    <row r="34" spans="1:7">
      <c r="A34" s="195"/>
      <c r="B34" s="207"/>
      <c r="C34" s="207"/>
      <c r="D34" s="207"/>
      <c r="E34" s="207"/>
      <c r="F34" s="207"/>
      <c r="G34" s="207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Formato 7a</vt:lpstr>
      <vt:lpstr>Formato 7b</vt:lpstr>
      <vt:lpstr>Formato 7c</vt:lpstr>
      <vt:lpstr>Formato 7d</vt:lpstr>
      <vt:lpstr>Formato 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José Luis Mendoza López</cp:lastModifiedBy>
  <dcterms:created xsi:type="dcterms:W3CDTF">2018-11-20T17:29:30Z</dcterms:created>
  <dcterms:modified xsi:type="dcterms:W3CDTF">2019-07-29T16:55:52Z</dcterms:modified>
</cp:coreProperties>
</file>